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IRPO\SBIR\Solicitations\18.1\Files for Website\"/>
    </mc:Choice>
  </mc:AlternateContent>
  <workbookProtection workbookAlgorithmName="SHA-512" workbookHashValue="/P77aasLoSzvrtGTqdO0G9TkEaoYf4ThBObaExNtkwgvro4d8o0FbT4ThK1GnwlCgZ/oOMpBIuA4ERUpvmlMKg==" workbookSaltValue="dbBUL+0yckuy85PI3aNSjA==" workbookSpinCount="100000" lockStructure="1"/>
  <bookViews>
    <workbookView xWindow="0" yWindow="0" windowWidth="18255" windowHeight="6780" tabRatio="839"/>
  </bookViews>
  <sheets>
    <sheet name="coversheet" sheetId="5" r:id="rId1"/>
    <sheet name="checklist" sheetId="21" r:id="rId2"/>
    <sheet name="basic_cost_elements_A" sheetId="4" r:id="rId3"/>
    <sheet name="direct_labor_B" sheetId="6" r:id="rId4"/>
    <sheet name="materials_C" sheetId="11" r:id="rId5"/>
    <sheet name="std_royalt_D" sheetId="14" r:id="rId6"/>
    <sheet name="spec_test_spec_equip_E_" sheetId="16" r:id="rId7"/>
    <sheet name="subs_conslntnt_F" sheetId="17" r:id="rId8"/>
    <sheet name="travel_G" sheetId="25" r:id="rId9"/>
    <sheet name="other_H" sheetId="19" r:id="rId10"/>
    <sheet name="narrative_I" sheetId="22" r:id="rId11"/>
    <sheet name="TAM 1215.404 Appendix A " sheetId="24" r:id="rId12"/>
  </sheets>
  <definedNames>
    <definedName name="_xlnm.Print_Area" localSheetId="0">coversheet!$A$1:$I$61</definedName>
  </definedNames>
  <calcPr calcId="152511"/>
</workbook>
</file>

<file path=xl/calcChain.xml><?xml version="1.0" encoding="utf-8"?>
<calcChain xmlns="http://schemas.openxmlformats.org/spreadsheetml/2006/main">
  <c r="E8" i="25" l="1"/>
  <c r="D47" i="25" l="1"/>
  <c r="E47" i="25" s="1"/>
  <c r="D34" i="25"/>
  <c r="E34" i="25" s="1"/>
  <c r="E20" i="25"/>
  <c r="D8" i="25" l="1"/>
  <c r="E7" i="25"/>
  <c r="D21" i="25"/>
  <c r="E21" i="25" s="1"/>
  <c r="D49" i="25"/>
  <c r="C49" i="25"/>
  <c r="D48" i="25"/>
  <c r="E48" i="25" s="1"/>
  <c r="E46" i="25"/>
  <c r="D36" i="25"/>
  <c r="C36" i="25"/>
  <c r="D35" i="25"/>
  <c r="E35" i="25" s="1"/>
  <c r="E33" i="25"/>
  <c r="D23" i="25"/>
  <c r="C23" i="25"/>
  <c r="D22" i="25"/>
  <c r="E22" i="25" s="1"/>
  <c r="D9" i="25"/>
  <c r="E9" i="25" s="1"/>
  <c r="D10" i="25"/>
  <c r="C10" i="25"/>
  <c r="E49" i="25" l="1"/>
  <c r="E50" i="25"/>
  <c r="E54" i="25" s="1"/>
  <c r="E36" i="25"/>
  <c r="E37" i="25" s="1"/>
  <c r="E41" i="25" s="1"/>
  <c r="E10" i="25"/>
  <c r="E11" i="25" s="1"/>
  <c r="E23" i="25"/>
  <c r="E24" i="25" s="1"/>
  <c r="E28" i="25" s="1"/>
  <c r="E15" i="25" l="1"/>
  <c r="E56" i="25" s="1"/>
  <c r="D21" i="6"/>
  <c r="H20" i="4" l="1"/>
  <c r="E14" i="19"/>
  <c r="H21" i="4" s="1"/>
  <c r="A5" i="19"/>
  <c r="A6" i="19" s="1"/>
  <c r="A7" i="19" s="1"/>
  <c r="A8" i="19" s="1"/>
  <c r="A9" i="19" s="1"/>
  <c r="A10" i="19" s="1"/>
  <c r="A11" i="19" s="1"/>
  <c r="A12" i="19" s="1"/>
  <c r="A13" i="19" s="1"/>
  <c r="E43" i="17"/>
  <c r="E42" i="17"/>
  <c r="E41" i="17"/>
  <c r="E40" i="17"/>
  <c r="E39" i="17"/>
  <c r="E38" i="17"/>
  <c r="E37" i="17"/>
  <c r="E36" i="17"/>
  <c r="E35" i="17"/>
  <c r="E34" i="17"/>
  <c r="E33" i="17"/>
  <c r="E32" i="17"/>
  <c r="E31" i="17"/>
  <c r="E30" i="17"/>
  <c r="A30" i="17"/>
  <c r="A31" i="17" s="1"/>
  <c r="A32" i="17" s="1"/>
  <c r="A33" i="17" s="1"/>
  <c r="A34" i="17" s="1"/>
  <c r="A35" i="17" s="1"/>
  <c r="A36" i="17" s="1"/>
  <c r="A37" i="17" s="1"/>
  <c r="A38" i="17" s="1"/>
  <c r="A39" i="17" s="1"/>
  <c r="A40" i="17" s="1"/>
  <c r="A41" i="17" s="1"/>
  <c r="A42" i="17" s="1"/>
  <c r="A43" i="17" s="1"/>
  <c r="E29" i="17"/>
  <c r="A6" i="17"/>
  <c r="A7" i="17" s="1"/>
  <c r="A8" i="17" s="1"/>
  <c r="A9" i="17" s="1"/>
  <c r="A10" i="17" s="1"/>
  <c r="A11" i="17" s="1"/>
  <c r="A12" i="17" s="1"/>
  <c r="A13" i="17" s="1"/>
  <c r="A14" i="17" s="1"/>
  <c r="A15" i="17" s="1"/>
  <c r="A16" i="17" s="1"/>
  <c r="A17" i="17" s="1"/>
  <c r="A18" i="17" s="1"/>
  <c r="A19" i="17" s="1"/>
  <c r="A20" i="17" s="1"/>
  <c r="A21" i="17" s="1"/>
  <c r="A22" i="17" s="1"/>
  <c r="A23" i="17" s="1"/>
  <c r="A24" i="17" s="1"/>
  <c r="E43" i="16"/>
  <c r="E42" i="16"/>
  <c r="E41" i="16"/>
  <c r="E40" i="16"/>
  <c r="E39" i="16"/>
  <c r="E38" i="16"/>
  <c r="E37" i="16"/>
  <c r="E36" i="16"/>
  <c r="E35" i="16"/>
  <c r="E34" i="16"/>
  <c r="E33" i="16"/>
  <c r="E32" i="16"/>
  <c r="E31" i="16"/>
  <c r="E30" i="16"/>
  <c r="E29" i="16"/>
  <c r="A37" i="16"/>
  <c r="A38" i="16" s="1"/>
  <c r="A39" i="16" s="1"/>
  <c r="A40" i="16" s="1"/>
  <c r="A41" i="16" s="1"/>
  <c r="A42" i="16" s="1"/>
  <c r="A43" i="16" s="1"/>
  <c r="A30" i="16"/>
  <c r="A31" i="16" s="1"/>
  <c r="A32" i="16" s="1"/>
  <c r="A33" i="16" s="1"/>
  <c r="A34" i="16" s="1"/>
  <c r="A35" i="16" s="1"/>
  <c r="A36" i="16" s="1"/>
  <c r="E24" i="16"/>
  <c r="E23" i="16"/>
  <c r="E22" i="16"/>
  <c r="E21" i="16"/>
  <c r="E20" i="16"/>
  <c r="E19" i="16"/>
  <c r="E18" i="16"/>
  <c r="E17" i="16"/>
  <c r="E16" i="16"/>
  <c r="E15" i="16"/>
  <c r="E14" i="16"/>
  <c r="E13" i="16"/>
  <c r="E12" i="16"/>
  <c r="E11" i="16"/>
  <c r="E10" i="16"/>
  <c r="E9" i="16"/>
  <c r="E8" i="16"/>
  <c r="E7" i="16"/>
  <c r="E6" i="16"/>
  <c r="A6" i="16"/>
  <c r="A7" i="16" s="1"/>
  <c r="A8" i="16" s="1"/>
  <c r="A9" i="16" s="1"/>
  <c r="A10" i="16" s="1"/>
  <c r="A11" i="16" s="1"/>
  <c r="A12" i="16" s="1"/>
  <c r="A13" i="16" s="1"/>
  <c r="A14" i="16" s="1"/>
  <c r="A15" i="16" s="1"/>
  <c r="A16" i="16" s="1"/>
  <c r="A17" i="16" s="1"/>
  <c r="A18" i="16" s="1"/>
  <c r="A19" i="16" s="1"/>
  <c r="A20" i="16" s="1"/>
  <c r="A21" i="16" s="1"/>
  <c r="A22" i="16" s="1"/>
  <c r="A23" i="16" s="1"/>
  <c r="A24" i="16" s="1"/>
  <c r="E5" i="16"/>
  <c r="E37" i="14"/>
  <c r="H15" i="4" s="1"/>
  <c r="A31" i="14"/>
  <c r="A32" i="14" s="1"/>
  <c r="A33" i="14" s="1"/>
  <c r="A34" i="14" s="1"/>
  <c r="A35" i="14" s="1"/>
  <c r="A36" i="14" s="1"/>
  <c r="A30" i="14"/>
  <c r="E24" i="14"/>
  <c r="E23" i="14"/>
  <c r="E22" i="14"/>
  <c r="E21" i="14"/>
  <c r="E20" i="14"/>
  <c r="E19" i="14"/>
  <c r="E18" i="14"/>
  <c r="E17" i="14"/>
  <c r="E16" i="14"/>
  <c r="E15" i="14"/>
  <c r="E14" i="14"/>
  <c r="E13" i="14"/>
  <c r="E12" i="14"/>
  <c r="E11" i="14"/>
  <c r="E10" i="14"/>
  <c r="E9" i="14"/>
  <c r="E8" i="14"/>
  <c r="E7" i="14"/>
  <c r="E6" i="14"/>
  <c r="E25" i="14" s="1"/>
  <c r="H14" i="4" s="1"/>
  <c r="A6" i="14"/>
  <c r="A7" i="14" s="1"/>
  <c r="A8" i="14" s="1"/>
  <c r="A9" i="14" s="1"/>
  <c r="A10" i="14" s="1"/>
  <c r="A11" i="14" s="1"/>
  <c r="A12" i="14" s="1"/>
  <c r="A13" i="14" s="1"/>
  <c r="A14" i="14" s="1"/>
  <c r="A15" i="14" s="1"/>
  <c r="A16" i="14" s="1"/>
  <c r="A17" i="14" s="1"/>
  <c r="A18" i="14" s="1"/>
  <c r="A19" i="14" s="1"/>
  <c r="A20" i="14" s="1"/>
  <c r="A21" i="14" s="1"/>
  <c r="A22" i="14" s="1"/>
  <c r="A23" i="14" s="1"/>
  <c r="A24" i="14" s="1"/>
  <c r="E5" i="14"/>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E40" i="11" s="1"/>
  <c r="H13" i="4" s="1"/>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D25" i="6"/>
  <c r="D24" i="6"/>
  <c r="E44" i="16" l="1"/>
  <c r="H17" i="4" s="1"/>
  <c r="E44" i="17"/>
  <c r="H19" i="4" s="1"/>
  <c r="E25" i="17"/>
  <c r="H18" i="4" s="1"/>
  <c r="E25" i="16"/>
  <c r="H16" i="4" s="1"/>
  <c r="D14" i="6"/>
  <c r="D13" i="6"/>
  <c r="D12" i="6"/>
  <c r="D11" i="6"/>
  <c r="D10" i="6"/>
  <c r="D9" i="6"/>
  <c r="D8" i="6"/>
  <c r="D7" i="6"/>
  <c r="D6" i="6"/>
  <c r="D5" i="6"/>
  <c r="D4" i="6"/>
  <c r="D23" i="6"/>
  <c r="D22" i="6"/>
  <c r="D20" i="6"/>
  <c r="D19" i="6"/>
  <c r="D18" i="6"/>
  <c r="D17" i="6"/>
  <c r="D16" i="6"/>
  <c r="D15" i="6"/>
  <c r="H22" i="4" l="1"/>
  <c r="D26" i="6"/>
  <c r="H6" i="4" l="1"/>
  <c r="H9" i="4" s="1"/>
  <c r="H11" i="4" s="1"/>
  <c r="H12" i="4" s="1"/>
  <c r="H23" i="4" s="1"/>
  <c r="H25" i="4" l="1"/>
  <c r="H26" i="4" s="1"/>
  <c r="H27" i="4" s="1"/>
  <c r="G6" i="5" s="1"/>
  <c r="H28" i="4" l="1"/>
  <c r="G5" i="5"/>
  <c r="G7" i="5" s="1"/>
</calcChain>
</file>

<file path=xl/sharedStrings.xml><?xml version="1.0" encoding="utf-8"?>
<sst xmlns="http://schemas.openxmlformats.org/spreadsheetml/2006/main" count="316" uniqueCount="158">
  <si>
    <t>U.S. DEPARTMENT OF TRANSPORTATION</t>
  </si>
  <si>
    <t>Topic No:</t>
  </si>
  <si>
    <t>Name of Offeror:</t>
  </si>
  <si>
    <t>Address:</t>
  </si>
  <si>
    <t>City, State, Zip:</t>
  </si>
  <si>
    <t>Offeror's Point of Contact:</t>
  </si>
  <si>
    <t>Telephone:</t>
  </si>
  <si>
    <t>E-mail:</t>
  </si>
  <si>
    <t>DUNS No.:</t>
  </si>
  <si>
    <t>Estimated Cost</t>
  </si>
  <si>
    <t>$</t>
  </si>
  <si>
    <t>Rate (insert 50% as .5)</t>
  </si>
  <si>
    <t>allocated on labor</t>
  </si>
  <si>
    <t>allocated on labor and fringe benefits</t>
  </si>
  <si>
    <t>Total Direct Labor, Fringe, and Overhead</t>
  </si>
  <si>
    <t>Labor Category/Employee</t>
  </si>
  <si>
    <t>Labor Rate</t>
  </si>
  <si>
    <t>Labor Dollars</t>
  </si>
  <si>
    <t>Item Description</t>
  </si>
  <si>
    <t>Unit Price</t>
  </si>
  <si>
    <t>Quantity</t>
  </si>
  <si>
    <t>Total</t>
  </si>
  <si>
    <t xml:space="preserve"> </t>
  </si>
  <si>
    <t>Total Materials (to Schedule A)</t>
  </si>
  <si>
    <t>Schedule B</t>
  </si>
  <si>
    <t>Schedule A</t>
  </si>
  <si>
    <t>Schedule D</t>
  </si>
  <si>
    <t>Standard Commercial Items</t>
  </si>
  <si>
    <t>Royalties</t>
  </si>
  <si>
    <t>Total Direct Labor (from Schedule B)</t>
  </si>
  <si>
    <t>Materials (from Schedule C)</t>
  </si>
  <si>
    <t>Standard Commercial Items (from Schedule D)</t>
  </si>
  <si>
    <t>Royalties (from Schedule D)</t>
  </si>
  <si>
    <t>Schedule E</t>
  </si>
  <si>
    <t>Special Testing</t>
  </si>
  <si>
    <t>Test Description</t>
  </si>
  <si>
    <t>Equipment</t>
  </si>
  <si>
    <t>Total Equipment (to Schedule A)</t>
  </si>
  <si>
    <t>Total Royalties (to Schedule A)</t>
  </si>
  <si>
    <t>Total Special Testing (to Schedule A)</t>
  </si>
  <si>
    <t>Schedule F</t>
  </si>
  <si>
    <t>Subcontracts</t>
  </si>
  <si>
    <t>Vendor and Description</t>
  </si>
  <si>
    <t>Amount</t>
  </si>
  <si>
    <t>Consultants</t>
  </si>
  <si>
    <t>Total Consultants (to Schedule A)</t>
  </si>
  <si>
    <t>Special Testing (from Schedule E)</t>
  </si>
  <si>
    <t>Equipment (from Schedule E)</t>
  </si>
  <si>
    <t>Subcontracts (from Schedule F)</t>
  </si>
  <si>
    <t>Consultants (from Schedule F)</t>
  </si>
  <si>
    <t>Total All Other Direct Costs lines 5 to 13)</t>
  </si>
  <si>
    <t>Description</t>
  </si>
  <si>
    <t>Total Other Direct Cost (to Schedule A)</t>
  </si>
  <si>
    <t>Subtotal Costs (lines 4 and 14)</t>
  </si>
  <si>
    <t>Total Estimated Cost (lines 15 and 16)</t>
  </si>
  <si>
    <t>Rate (insert 35% as .35)</t>
  </si>
  <si>
    <t>allocated on all costs except G&amp;A</t>
  </si>
  <si>
    <t>Schedule H</t>
  </si>
  <si>
    <t>Travel From:To</t>
  </si>
  <si>
    <t>Item</t>
  </si>
  <si>
    <t>Page Location</t>
  </si>
  <si>
    <t>Total Subcontracts (to Schedule A)</t>
  </si>
  <si>
    <t>Schedule I</t>
  </si>
  <si>
    <t>Hourly Rate</t>
  </si>
  <si>
    <t>Travel (from Schedule G)</t>
  </si>
  <si>
    <t>Other Direct Cost (from Schedule H)</t>
  </si>
  <si>
    <t>Schedule G</t>
  </si>
  <si>
    <t>Indirect rates:  Narrative (Schedule I) explaining the basis of the rates used; table showing the rates(s) and the allocation base(s); last two fiscal years historical rates; current year actuals; current/future year(s) projection.</t>
  </si>
  <si>
    <t>Complete Schedule G for all planned travel: number of trips, locations, airfare, number of people, number of days; per diem; miscellaneous (specify). Explain the basis of airfare, per diem, and other in Schedule I.</t>
  </si>
  <si>
    <t>Complete Schedule H for other direct cost specified and estimated by the Offeror.  Provide support for the costs of the items priced out in Schedule I.</t>
  </si>
  <si>
    <t>Total Standard Commercial Items (to Schedule A)</t>
  </si>
  <si>
    <t>Materials</t>
  </si>
  <si>
    <t>Schedule C</t>
  </si>
  <si>
    <t>Standard Commercial Items and Royalties</t>
  </si>
  <si>
    <t>Special Testing and Equipment</t>
  </si>
  <si>
    <t>Subcontracts and Consultants</t>
  </si>
  <si>
    <t>Other Direct Cost</t>
  </si>
  <si>
    <t>Narrative Explanation of All Cost Elements</t>
  </si>
  <si>
    <t>Schedule B Direct Labor</t>
  </si>
  <si>
    <t>Schedule C Materials</t>
  </si>
  <si>
    <t>Schedule D Standard Commercial Items and Royalties</t>
  </si>
  <si>
    <t>Schedule E Special Testing and Equipment</t>
  </si>
  <si>
    <t>Schedule F Subcontracts and Consultants</t>
  </si>
  <si>
    <t>Schedule G Travel</t>
  </si>
  <si>
    <t>Schedule H Other Direct Cost</t>
  </si>
  <si>
    <t>Schedule I Narrative Explanation of All Cost Elements</t>
  </si>
  <si>
    <t>Complete Schedule B with individuals or categories, estimated hours and labor rates.</t>
  </si>
  <si>
    <t>Explain the development (Schedule I) of each labor rate: for example existing staff, individual(s), company category(ies), new/prospective hire (include offer letter with salary signed by prospective employee), internet data, etc.</t>
  </si>
  <si>
    <t>If individuals or categories are combined, provide an explanation of the weightings and show calculations.</t>
  </si>
  <si>
    <t>Rationale for how the number of hours for each category or person were estimated.</t>
  </si>
  <si>
    <t>Complete Schedule C with items, quantities, and unit prices.</t>
  </si>
  <si>
    <t>Provide support for unit prices and explain how quantities were estimated in Schedule I.</t>
  </si>
  <si>
    <t>Include copies of quotes, invoices for past purchases for the same or similar items, or explain the basis of any estimate.</t>
  </si>
  <si>
    <t>Complete Schedule D with items, quantities, and unit prices.</t>
  </si>
  <si>
    <t>Provide support in Schedule I for the unit prices: copies of quotes, invoices for past purchases of the same or similar items, or explain the basis of any estimate.</t>
  </si>
  <si>
    <t>Complete Schedule E identifying types of testing, quantities and unit prices and a list of equipment: items ,quantities, unit prices.</t>
  </si>
  <si>
    <t>Support the unit prices for testing and equipment:  copies of quotes, copies of invoices of previous purchases for the same or similar items and the basis for any estimates.</t>
  </si>
  <si>
    <t>Complete Schedule F identifying proposed subcontracts and consultants.</t>
  </si>
  <si>
    <t>Include detailed cost information to support hours, rates, and other costs.</t>
  </si>
  <si>
    <t>Provide copies of subcontract or consultant quotes.</t>
  </si>
  <si>
    <t>Fixed Fee/Profit</t>
  </si>
  <si>
    <t>Total Cost Plus Fixed Fee or Firm Fixed Price (lines 17 and 18)</t>
  </si>
  <si>
    <t>Labor Hours</t>
  </si>
  <si>
    <t>Direct Labor Year One</t>
  </si>
  <si>
    <t>Total Direct Labor Year One</t>
  </si>
  <si>
    <t>Tax Identification No. if available:</t>
  </si>
  <si>
    <t>The Offeror must complete the below fill-ins :</t>
  </si>
  <si>
    <t>A.  An agency of the U.S. Government , usually Defense Contract Audit Agency (DCAA):</t>
  </si>
  <si>
    <t>Has</t>
  </si>
  <si>
    <t>Has Not</t>
  </si>
  <si>
    <t xml:space="preserve">B.  An agency of the U.S. Government:  </t>
  </si>
  <si>
    <t>C.  Federal Government property:</t>
  </si>
  <si>
    <t>Is</t>
  </si>
  <si>
    <t>Is Not</t>
  </si>
  <si>
    <t>If yes, identify the property</t>
  </si>
  <si>
    <t>D.  Federal Government facilities:</t>
  </si>
  <si>
    <t>Are</t>
  </si>
  <si>
    <t>Are Not</t>
  </si>
  <si>
    <t>If yes, explain:</t>
  </si>
  <si>
    <t>Profit:  Explain rationale (Schedule I) for percentage factor used to calculate profit in Schedule A. (See TAM Chapter 1215 Appendix A- the last page of this workbook)</t>
  </si>
  <si>
    <t>Fringe Benefits*</t>
  </si>
  <si>
    <t>Labor Overhead*</t>
  </si>
  <si>
    <t>General and Administrative Expense*</t>
  </si>
  <si>
    <r>
      <t xml:space="preserve">Fixed Fee/Profit*  </t>
    </r>
    <r>
      <rPr>
        <b/>
        <sz val="9"/>
        <color theme="1"/>
        <rFont val="Calibri"/>
        <family val="2"/>
        <scheme val="minor"/>
      </rPr>
      <t>(Insert rate at right: 10% as .1)</t>
    </r>
  </si>
  <si>
    <t>Total Travel</t>
  </si>
  <si>
    <t>Unit Other Mode</t>
  </si>
  <si>
    <t>Unit Airfare Costs</t>
  </si>
  <si>
    <t>No. People</t>
  </si>
  <si>
    <t>No. Days</t>
  </si>
  <si>
    <t>TRIP 2</t>
  </si>
  <si>
    <t>TRIP 3</t>
  </si>
  <si>
    <t>TRIP 1</t>
  </si>
  <si>
    <t>TRIP 4</t>
  </si>
  <si>
    <t>Lodging Per Diem Rate</t>
  </si>
  <si>
    <t>MI&amp;E Per Diem Rate</t>
  </si>
  <si>
    <t>Travel Day MI&amp;E (75%)</t>
  </si>
  <si>
    <t>Total Per Diem</t>
  </si>
  <si>
    <t>* If your firm does not apply indirect rates per the formulas please describe in the Narrative Schedule I any adjustments made.</t>
  </si>
  <si>
    <t xml:space="preserve">Other/Misc. Description </t>
  </si>
  <si>
    <t xml:space="preserve">Other/Misc. Desrciption </t>
  </si>
  <si>
    <t>Total Travel (To Schedule A)</t>
  </si>
  <si>
    <t>Rate (insert 10% as .1)</t>
  </si>
  <si>
    <t>Title of Offeror's Point of Contact:</t>
  </si>
  <si>
    <t>SMALL BUSINESS INNOVATION RESEARCH (SBIR) PROGRAM: PHASE I</t>
  </si>
  <si>
    <t>CONTRACT PRICING WORKSHEET COVERSHEET</t>
  </si>
  <si>
    <t>Ensure that the Contract Pricing Worksheet Coversheet is completed. Submit any audit reports pertaining to accounting system or indirect rates</t>
  </si>
  <si>
    <t>Contract Pricing Worksheet Checklist</t>
  </si>
  <si>
    <t>Total Offer Amount</t>
  </si>
  <si>
    <t>performed a review of your accounting system.  If one has, then submit a copy of the audit report with your offer.</t>
  </si>
  <si>
    <t>performed an audit of your indirect rates in accordance with the FAR Part 31 .  If one has, then submit a copy of the audit or any correspondence related to the audit with your offer.</t>
  </si>
  <si>
    <t xml:space="preserve">required in the performance of this offer. </t>
  </si>
  <si>
    <t xml:space="preserve">required in the performance of this offer.  </t>
  </si>
  <si>
    <t>Contract Pricing Worksheet Coversheet</t>
  </si>
  <si>
    <t xml:space="preserve">Schedule I should include a detailed description of all aspects of the offer.  The narrative should tell the story of how the offer was put together.  It should explain the underlying basis for each cost element and show underlying calculations.  The narrative is critical to having the Government understand how the offer was assembled and evaluate the acceptability and reasonableness of the offer.  </t>
  </si>
  <si>
    <t>Cost Summary</t>
  </si>
  <si>
    <t>Schedule A Cost Summary</t>
  </si>
  <si>
    <t xml:space="preserve">Name of Offeror:  </t>
  </si>
  <si>
    <t>Travel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</si>
</sst>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0.000%"/>
    <numFmt numFmtId="166" formatCode="&quot;$&quot;#,##0.00"/>
  </numFmts>
  <fonts count="12" x14ac:knownFonts="1">
    <font>
      <sz val="11"/>
      <color theme="1"/>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1"/>
      <color rgb="FF000000"/>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auto="1"/>
      </top>
      <bottom style="medium">
        <color auto="1"/>
      </bottom>
      <diagonal/>
    </border>
    <border>
      <left/>
      <right/>
      <top/>
      <bottom style="thick">
        <color auto="1"/>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style="thick">
        <color auto="1"/>
      </top>
      <bottom/>
      <diagonal/>
    </border>
    <border>
      <left/>
      <right/>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52">
    <xf numFmtId="0" fontId="0" fillId="0" borderId="0" xfId="0"/>
    <xf numFmtId="0" fontId="1" fillId="0" borderId="0" xfId="0" applyFont="1"/>
    <xf numFmtId="0" fontId="1" fillId="0" borderId="0" xfId="0" applyFont="1" applyAlignment="1">
      <alignment horizontal="center"/>
    </xf>
    <xf numFmtId="44" fontId="1" fillId="0" borderId="0" xfId="1" applyFont="1"/>
    <xf numFmtId="164" fontId="1" fillId="0" borderId="0" xfId="1" applyNumberFormat="1" applyFont="1"/>
    <xf numFmtId="164" fontId="1" fillId="0" borderId="0" xfId="1" applyNumberFormat="1" applyFont="1" applyFill="1"/>
    <xf numFmtId="0" fontId="0" fillId="0" borderId="0" xfId="0" applyAlignment="1"/>
    <xf numFmtId="0" fontId="1" fillId="0" borderId="0" xfId="0" applyFont="1" applyAlignment="1">
      <alignment horizontal="center"/>
    </xf>
    <xf numFmtId="0" fontId="1" fillId="0" borderId="0" xfId="0" applyFont="1" applyFill="1" applyBorder="1" applyAlignment="1">
      <alignment horizontal="left"/>
    </xf>
    <xf numFmtId="0" fontId="1" fillId="0" borderId="1" xfId="0" applyFont="1" applyBorder="1"/>
    <xf numFmtId="0" fontId="0" fillId="0" borderId="1" xfId="0" applyBorder="1"/>
    <xf numFmtId="0" fontId="1" fillId="0" borderId="1" xfId="0" applyFont="1" applyBorder="1" applyAlignment="1"/>
    <xf numFmtId="0" fontId="1" fillId="0" borderId="1" xfId="0" applyFont="1" applyBorder="1" applyAlignment="1">
      <alignment horizontal="center" wrapText="1"/>
    </xf>
    <xf numFmtId="164" fontId="1" fillId="0" borderId="1" xfId="1" applyNumberFormat="1" applyFont="1" applyFill="1" applyBorder="1"/>
    <xf numFmtId="164" fontId="1" fillId="0" borderId="1" xfId="1" applyNumberFormat="1" applyFont="1" applyBorder="1"/>
    <xf numFmtId="0" fontId="1" fillId="0" borderId="1" xfId="0" applyFont="1" applyBorder="1" applyAlignment="1">
      <alignment horizontal="center"/>
    </xf>
    <xf numFmtId="0" fontId="1" fillId="0" borderId="0" xfId="0" applyFont="1" applyBorder="1" applyAlignment="1">
      <alignment horizontal="center"/>
    </xf>
    <xf numFmtId="0" fontId="0" fillId="0" borderId="0" xfId="0" applyBorder="1" applyAlignment="1"/>
    <xf numFmtId="164" fontId="1" fillId="0" borderId="0" xfId="1" applyNumberFormat="1" applyFont="1" applyFill="1" applyBorder="1"/>
    <xf numFmtId="164" fontId="1" fillId="0" borderId="1" xfId="1" applyNumberFormat="1" applyFont="1" applyBorder="1" applyAlignment="1">
      <alignment horizontal="right"/>
    </xf>
    <xf numFmtId="0" fontId="7" fillId="0" borderId="0" xfId="0" applyFont="1"/>
    <xf numFmtId="0" fontId="1" fillId="3" borderId="11" xfId="0" applyFont="1" applyFill="1" applyBorder="1" applyAlignment="1" applyProtection="1">
      <alignment horizontal="left"/>
      <protection locked="0"/>
    </xf>
    <xf numFmtId="0" fontId="0" fillId="4" borderId="5" xfId="0" applyFill="1" applyBorder="1"/>
    <xf numFmtId="0" fontId="0" fillId="4" borderId="0" xfId="0" applyFill="1" applyBorder="1"/>
    <xf numFmtId="0" fontId="0" fillId="4" borderId="0" xfId="0" applyFill="1"/>
    <xf numFmtId="0" fontId="1" fillId="4" borderId="0" xfId="0" applyFont="1" applyFill="1" applyBorder="1" applyAlignment="1" applyProtection="1">
      <alignment horizontal="center"/>
      <protection locked="0"/>
    </xf>
    <xf numFmtId="0" fontId="0" fillId="0" borderId="0" xfId="0" applyAlignment="1"/>
    <xf numFmtId="0" fontId="1" fillId="0" borderId="6" xfId="0" applyFont="1" applyBorder="1"/>
    <xf numFmtId="0" fontId="1" fillId="0" borderId="7" xfId="0" applyFont="1" applyBorder="1"/>
    <xf numFmtId="44" fontId="1" fillId="0" borderId="8" xfId="0" applyNumberFormat="1" applyFont="1" applyBorder="1"/>
    <xf numFmtId="0" fontId="0" fillId="0" borderId="0" xfId="0" applyBorder="1"/>
    <xf numFmtId="44" fontId="0" fillId="0" borderId="0" xfId="0" applyNumberFormat="1"/>
    <xf numFmtId="0" fontId="1" fillId="0" borderId="4" xfId="0" applyFont="1" applyBorder="1"/>
    <xf numFmtId="0" fontId="1" fillId="0" borderId="16" xfId="0" applyFont="1" applyFill="1" applyBorder="1"/>
    <xf numFmtId="44" fontId="0" fillId="0" borderId="20" xfId="0" applyNumberFormat="1" applyBorder="1"/>
    <xf numFmtId="0" fontId="1" fillId="0" borderId="21" xfId="0" applyFont="1" applyBorder="1"/>
    <xf numFmtId="0" fontId="1" fillId="0" borderId="22" xfId="0" applyFont="1" applyBorder="1"/>
    <xf numFmtId="0" fontId="8" fillId="0" borderId="23" xfId="0" applyFont="1" applyBorder="1"/>
    <xf numFmtId="0" fontId="0" fillId="0" borderId="13" xfId="0" applyBorder="1"/>
    <xf numFmtId="0" fontId="8" fillId="0" borderId="24" xfId="0" applyFont="1" applyBorder="1"/>
    <xf numFmtId="0" fontId="0" fillId="0" borderId="25" xfId="0" applyBorder="1"/>
    <xf numFmtId="0" fontId="0" fillId="0" borderId="26" xfId="0" applyBorder="1"/>
    <xf numFmtId="0" fontId="8" fillId="0" borderId="27" xfId="0" applyFont="1" applyBorder="1"/>
    <xf numFmtId="0" fontId="0" fillId="0" borderId="12" xfId="0" applyBorder="1"/>
    <xf numFmtId="0" fontId="0" fillId="0" borderId="28" xfId="0" applyBorder="1"/>
    <xf numFmtId="44" fontId="0" fillId="0" borderId="32" xfId="0" applyNumberFormat="1" applyBorder="1"/>
    <xf numFmtId="0" fontId="1" fillId="0" borderId="6" xfId="0" applyFont="1" applyFill="1" applyBorder="1"/>
    <xf numFmtId="1" fontId="0" fillId="0" borderId="34" xfId="0" applyNumberFormat="1" applyFill="1" applyBorder="1"/>
    <xf numFmtId="44" fontId="0" fillId="0" borderId="35" xfId="0" applyNumberFormat="1" applyFill="1" applyBorder="1"/>
    <xf numFmtId="0" fontId="1" fillId="0" borderId="7" xfId="0" applyFont="1" applyFill="1" applyBorder="1"/>
    <xf numFmtId="0" fontId="1" fillId="0" borderId="36" xfId="0" applyFont="1" applyBorder="1"/>
    <xf numFmtId="1" fontId="0" fillId="0" borderId="1" xfId="1" applyNumberFormat="1" applyFont="1" applyBorder="1"/>
    <xf numFmtId="44" fontId="0" fillId="0" borderId="15" xfId="0" applyNumberFormat="1" applyFill="1" applyBorder="1"/>
    <xf numFmtId="0" fontId="1" fillId="0" borderId="16" xfId="0" applyFont="1" applyBorder="1"/>
    <xf numFmtId="44" fontId="0" fillId="0" borderId="8" xfId="1" applyFont="1" applyBorder="1"/>
    <xf numFmtId="44" fontId="1" fillId="0" borderId="9" xfId="0" applyNumberFormat="1" applyFont="1" applyBorder="1"/>
    <xf numFmtId="44" fontId="0" fillId="0" borderId="1" xfId="1" applyFont="1" applyFill="1" applyBorder="1"/>
    <xf numFmtId="1" fontId="0" fillId="0" borderId="15" xfId="0" applyNumberFormat="1" applyFill="1" applyBorder="1"/>
    <xf numFmtId="1" fontId="0" fillId="0" borderId="34" xfId="0" applyNumberFormat="1" applyFill="1" applyBorder="1" applyAlignment="1">
      <alignment horizontal="center"/>
    </xf>
    <xf numFmtId="1" fontId="0" fillId="0" borderId="1" xfId="1" applyNumberFormat="1" applyFont="1" applyBorder="1" applyAlignment="1">
      <alignment horizontal="center"/>
    </xf>
    <xf numFmtId="0" fontId="9" fillId="0" borderId="14" xfId="0" applyFont="1" applyBorder="1" applyAlignment="1"/>
    <xf numFmtId="0" fontId="10" fillId="0" borderId="3" xfId="0" applyFont="1" applyBorder="1" applyAlignment="1"/>
    <xf numFmtId="0" fontId="9" fillId="0" borderId="4" xfId="0" applyFont="1" applyBorder="1"/>
    <xf numFmtId="44" fontId="10" fillId="0" borderId="8" xfId="0" applyNumberFormat="1" applyFont="1" applyFill="1" applyBorder="1"/>
    <xf numFmtId="0" fontId="1" fillId="2" borderId="1" xfId="0" applyFont="1" applyFill="1" applyBorder="1" applyAlignment="1" applyProtection="1">
      <alignment wrapText="1"/>
      <protection locked="0"/>
    </xf>
    <xf numFmtId="0" fontId="1" fillId="2" borderId="1" xfId="0" applyFont="1" applyFill="1" applyBorder="1" applyProtection="1">
      <protection locked="0"/>
    </xf>
    <xf numFmtId="44" fontId="1" fillId="2" borderId="1" xfId="1" applyFont="1" applyFill="1" applyBorder="1" applyProtection="1">
      <protection locked="0"/>
    </xf>
    <xf numFmtId="0" fontId="1" fillId="2" borderId="1" xfId="0" applyFont="1" applyFill="1" applyBorder="1" applyAlignment="1" applyProtection="1">
      <protection locked="0"/>
    </xf>
    <xf numFmtId="44" fontId="1" fillId="2" borderId="1" xfId="1" applyFont="1" applyFill="1" applyBorder="1" applyAlignment="1" applyProtection="1">
      <protection locked="0"/>
    </xf>
    <xf numFmtId="0" fontId="1" fillId="2" borderId="1" xfId="0" applyFont="1" applyFill="1" applyBorder="1" applyAlignment="1" applyProtection="1">
      <protection locked="0"/>
    </xf>
    <xf numFmtId="164" fontId="1" fillId="2" borderId="1" xfId="1" applyNumberFormat="1" applyFont="1" applyFill="1" applyBorder="1" applyProtection="1">
      <protection locked="0"/>
    </xf>
    <xf numFmtId="44" fontId="0" fillId="2" borderId="8" xfId="0" applyNumberFormat="1" applyFill="1" applyBorder="1" applyProtection="1">
      <protection locked="0"/>
    </xf>
    <xf numFmtId="44" fontId="0" fillId="2" borderId="8" xfId="0" applyNumberFormat="1" applyFont="1" applyFill="1" applyBorder="1" applyProtection="1">
      <protection locked="0"/>
    </xf>
    <xf numFmtId="0" fontId="0" fillId="2" borderId="16" xfId="0" applyFill="1" applyBorder="1" applyProtection="1">
      <protection locked="0"/>
    </xf>
    <xf numFmtId="0" fontId="0" fillId="2" borderId="29" xfId="0" applyFill="1" applyBorder="1" applyProtection="1">
      <protection locked="0"/>
    </xf>
    <xf numFmtId="44" fontId="0" fillId="2" borderId="34" xfId="1" applyFont="1" applyFill="1" applyBorder="1" applyProtection="1">
      <protection locked="0"/>
    </xf>
    <xf numFmtId="44" fontId="0" fillId="2" borderId="30" xfId="1" applyFont="1" applyFill="1" applyBorder="1" applyProtection="1">
      <protection locked="0"/>
    </xf>
    <xf numFmtId="0" fontId="0" fillId="2" borderId="31" xfId="0" applyFill="1" applyBorder="1" applyProtection="1">
      <protection locked="0"/>
    </xf>
    <xf numFmtId="44" fontId="0" fillId="2" borderId="1" xfId="1" applyFont="1" applyFill="1" applyBorder="1" applyProtection="1">
      <protection locked="0"/>
    </xf>
    <xf numFmtId="0" fontId="0" fillId="2" borderId="16"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11" fillId="2" borderId="1" xfId="0" applyFont="1" applyFill="1" applyBorder="1" applyProtection="1">
      <protection locked="0"/>
    </xf>
    <xf numFmtId="0" fontId="1" fillId="4" borderId="40" xfId="0" applyFont="1" applyFill="1" applyBorder="1" applyAlignment="1" applyProtection="1">
      <alignment horizontal="center"/>
      <protection locked="0"/>
    </xf>
    <xf numFmtId="0" fontId="1" fillId="4" borderId="41" xfId="0" applyFont="1" applyFill="1" applyBorder="1" applyAlignment="1" applyProtection="1">
      <alignment horizontal="center"/>
      <protection locked="0"/>
    </xf>
    <xf numFmtId="44" fontId="1" fillId="2" borderId="1" xfId="1" applyNumberFormat="1" applyFont="1" applyFill="1" applyBorder="1" applyProtection="1">
      <protection locked="0"/>
    </xf>
    <xf numFmtId="0" fontId="1" fillId="3" borderId="1" xfId="0" applyFont="1" applyFill="1" applyBorder="1" applyAlignment="1" applyProtection="1">
      <alignment horizontal="left"/>
      <protection locked="0"/>
    </xf>
    <xf numFmtId="0" fontId="1" fillId="3" borderId="11" xfId="0" applyFont="1" applyFill="1" applyBorder="1" applyAlignment="1" applyProtection="1">
      <alignment horizontal="left"/>
      <protection locked="0"/>
    </xf>
    <xf numFmtId="37" fontId="1" fillId="0" borderId="1" xfId="1" applyNumberFormat="1" applyFont="1" applyBorder="1" applyAlignment="1">
      <alignment horizontal="center"/>
    </xf>
    <xf numFmtId="37" fontId="0" fillId="0" borderId="1" xfId="1" applyNumberFormat="1" applyFont="1" applyBorder="1" applyAlignment="1">
      <alignment horizontal="center"/>
    </xf>
    <xf numFmtId="0" fontId="0" fillId="0" borderId="1" xfId="0" applyBorder="1" applyAlignment="1">
      <alignment horizontal="center"/>
    </xf>
    <xf numFmtId="0" fontId="1" fillId="3" borderId="10" xfId="0" applyFont="1" applyFill="1" applyBorder="1" applyAlignment="1" applyProtection="1">
      <alignment horizontal="left"/>
      <protection locked="0"/>
    </xf>
    <xf numFmtId="0" fontId="1" fillId="3" borderId="11" xfId="0" applyFont="1" applyFill="1" applyBorder="1" applyAlignment="1" applyProtection="1">
      <alignment horizontal="center"/>
      <protection locked="0"/>
    </xf>
    <xf numFmtId="0" fontId="1" fillId="0" borderId="0" xfId="0" applyFont="1" applyAlignment="1">
      <alignment horizontal="center"/>
    </xf>
    <xf numFmtId="0" fontId="0" fillId="0" borderId="0" xfId="0" applyAlignment="1">
      <alignment horizontal="center"/>
    </xf>
    <xf numFmtId="0" fontId="7" fillId="0" borderId="0" xfId="0" applyFont="1" applyAlignment="1">
      <alignment horizontal="left" wrapText="1"/>
    </xf>
    <xf numFmtId="0" fontId="1" fillId="0" borderId="0" xfId="0" applyFont="1" applyFill="1" applyBorder="1" applyAlignment="1">
      <alignment horizontal="left" wrapText="1"/>
    </xf>
    <xf numFmtId="0" fontId="1" fillId="0" borderId="1" xfId="0" applyFont="1" applyBorder="1" applyAlignment="1">
      <alignment horizontal="center"/>
    </xf>
    <xf numFmtId="0" fontId="0" fillId="0" borderId="1" xfId="0" applyBorder="1" applyAlignment="1"/>
    <xf numFmtId="0" fontId="0" fillId="0" borderId="0" xfId="0" applyAlignment="1">
      <alignment wrapText="1"/>
    </xf>
    <xf numFmtId="0" fontId="5" fillId="0" borderId="1" xfId="0" applyFont="1" applyBorder="1" applyAlignment="1">
      <alignment horizontal="center"/>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2" xfId="0" applyFont="1" applyBorder="1" applyAlignment="1">
      <alignment wrapText="1"/>
    </xf>
    <xf numFmtId="0" fontId="0" fillId="0" borderId="3" xfId="0" applyFont="1" applyBorder="1" applyAlignment="1">
      <alignment wrapText="1"/>
    </xf>
    <xf numFmtId="0" fontId="0" fillId="0" borderId="4" xfId="0" applyFont="1" applyBorder="1" applyAlignment="1">
      <alignment wrapText="1"/>
    </xf>
    <xf numFmtId="0" fontId="1" fillId="0" borderId="2"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1" fillId="0" borderId="1" xfId="0" applyFont="1" applyFill="1" applyBorder="1" applyAlignment="1"/>
    <xf numFmtId="0" fontId="0" fillId="0" borderId="1" xfId="0" applyFont="1" applyBorder="1" applyAlignment="1">
      <alignment wrapText="1"/>
    </xf>
    <xf numFmtId="0" fontId="0" fillId="0" borderId="1" xfId="0" applyFont="1" applyFill="1" applyBorder="1" applyAlignment="1">
      <alignment wrapText="1"/>
    </xf>
    <xf numFmtId="0" fontId="1" fillId="0" borderId="1" xfId="0" applyFont="1" applyBorder="1" applyAlignment="1"/>
    <xf numFmtId="0" fontId="0" fillId="0" borderId="5" xfId="0" applyBorder="1" applyAlignment="1">
      <alignment vertical="top" wrapText="1"/>
    </xf>
    <xf numFmtId="0" fontId="0" fillId="0" borderId="0" xfId="0" applyAlignment="1">
      <alignment vertical="top" wrapText="1"/>
    </xf>
    <xf numFmtId="166" fontId="1" fillId="0" borderId="1" xfId="1" applyNumberFormat="1" applyFont="1" applyFill="1" applyBorder="1" applyAlignment="1">
      <alignment horizontal="right"/>
    </xf>
    <xf numFmtId="0" fontId="1" fillId="0" borderId="2" xfId="0" applyFont="1" applyBorder="1" applyAlignment="1"/>
    <xf numFmtId="0" fontId="0" fillId="0" borderId="3" xfId="0" applyBorder="1" applyAlignment="1"/>
    <xf numFmtId="0" fontId="0" fillId="0" borderId="4" xfId="0" applyBorder="1" applyAlignment="1"/>
    <xf numFmtId="166" fontId="1" fillId="0" borderId="1" xfId="1" applyNumberFormat="1" applyFont="1" applyBorder="1" applyAlignment="1">
      <alignment horizontal="right"/>
    </xf>
    <xf numFmtId="0" fontId="3" fillId="0" borderId="1" xfId="0" applyFont="1" applyBorder="1" applyAlignment="1"/>
    <xf numFmtId="165" fontId="1" fillId="2" borderId="1" xfId="2" applyNumberFormat="1" applyFont="1" applyFill="1" applyBorder="1" applyAlignment="1" applyProtection="1">
      <protection locked="0"/>
    </xf>
    <xf numFmtId="166" fontId="1" fillId="0" borderId="1" xfId="0" applyNumberFormat="1" applyFont="1" applyBorder="1" applyAlignment="1">
      <alignment horizontal="right"/>
    </xf>
    <xf numFmtId="0" fontId="1" fillId="0" borderId="2" xfId="0" applyFont="1" applyFill="1" applyBorder="1" applyAlignment="1"/>
    <xf numFmtId="0" fontId="1" fillId="0" borderId="3" xfId="0" applyFont="1" applyFill="1" applyBorder="1" applyAlignment="1"/>
    <xf numFmtId="165" fontId="6" fillId="2" borderId="1" xfId="0" applyNumberFormat="1" applyFont="1" applyFill="1" applyBorder="1" applyAlignment="1" applyProtection="1">
      <protection locked="0"/>
    </xf>
    <xf numFmtId="0" fontId="3" fillId="0" borderId="1" xfId="0" applyFont="1" applyBorder="1" applyAlignment="1">
      <alignment horizontal="center"/>
    </xf>
    <xf numFmtId="0" fontId="5" fillId="0" borderId="0" xfId="0" applyFont="1" applyAlignment="1">
      <alignment horizontal="center"/>
    </xf>
    <xf numFmtId="0" fontId="0" fillId="0" borderId="0" xfId="0" applyAlignment="1"/>
    <xf numFmtId="0" fontId="4" fillId="0" borderId="0" xfId="0" applyFont="1" applyAlignment="1">
      <alignment horizontal="center"/>
    </xf>
    <xf numFmtId="10" fontId="6" fillId="2" borderId="1" xfId="0" applyNumberFormat="1" applyFont="1" applyFill="1" applyBorder="1" applyAlignment="1" applyProtection="1">
      <protection locked="0"/>
    </xf>
    <xf numFmtId="10" fontId="1" fillId="2" borderId="1" xfId="2" applyNumberFormat="1" applyFont="1" applyFill="1" applyBorder="1" applyAlignment="1" applyProtection="1">
      <protection locked="0"/>
    </xf>
    <xf numFmtId="0" fontId="1" fillId="0" borderId="3" xfId="0" applyFont="1" applyBorder="1" applyAlignment="1"/>
    <xf numFmtId="0" fontId="1" fillId="0" borderId="1" xfId="0" applyFont="1" applyFill="1" applyBorder="1" applyAlignment="1">
      <alignment horizontal="left"/>
    </xf>
    <xf numFmtId="0" fontId="1" fillId="0" borderId="1" xfId="0" applyFont="1" applyBorder="1" applyAlignment="1">
      <alignment horizontal="left"/>
    </xf>
    <xf numFmtId="0" fontId="1" fillId="2" borderId="1" xfId="0" applyFont="1" applyFill="1" applyBorder="1" applyAlignment="1" applyProtection="1">
      <protection locked="0"/>
    </xf>
    <xf numFmtId="0" fontId="0" fillId="2" borderId="1" xfId="0" applyFill="1" applyBorder="1" applyAlignment="1" applyProtection="1">
      <protection locked="0"/>
    </xf>
    <xf numFmtId="0" fontId="1" fillId="0" borderId="5" xfId="0" applyFont="1" applyBorder="1" applyAlignment="1">
      <alignment horizontal="center"/>
    </xf>
    <xf numFmtId="0" fontId="0" fillId="0" borderId="5" xfId="0" applyBorder="1" applyAlignment="1"/>
    <xf numFmtId="0" fontId="1" fillId="0" borderId="12" xfId="0" applyFont="1" applyBorder="1" applyAlignment="1">
      <alignment horizontal="center"/>
    </xf>
    <xf numFmtId="0" fontId="1" fillId="0" borderId="37" xfId="0" applyFont="1" applyFill="1" applyBorder="1" applyAlignment="1">
      <alignment horizontal="center"/>
    </xf>
    <xf numFmtId="0" fontId="0" fillId="0" borderId="38" xfId="0" applyFill="1" applyBorder="1" applyAlignment="1">
      <alignment horizontal="center"/>
    </xf>
    <xf numFmtId="0" fontId="1" fillId="0" borderId="39" xfId="0" applyFont="1" applyBorder="1" applyAlignment="1"/>
    <xf numFmtId="0" fontId="0" fillId="0" borderId="33" xfId="0" applyBorder="1" applyAlignment="1"/>
    <xf numFmtId="0" fontId="0" fillId="2" borderId="19" xfId="0" applyFill="1" applyBorder="1" applyAlignment="1" applyProtection="1">
      <protection locked="0"/>
    </xf>
    <xf numFmtId="0" fontId="0" fillId="0" borderId="18" xfId="0" applyBorder="1" applyAlignment="1" applyProtection="1">
      <protection locked="0"/>
    </xf>
    <xf numFmtId="0" fontId="0" fillId="0" borderId="17" xfId="0" applyBorder="1" applyAlignment="1" applyProtection="1">
      <protection locked="0"/>
    </xf>
    <xf numFmtId="0" fontId="1" fillId="2" borderId="14" xfId="0" applyFont="1" applyFill="1" applyBorder="1" applyAlignment="1" applyProtection="1">
      <protection locked="0"/>
    </xf>
    <xf numFmtId="0" fontId="1" fillId="2" borderId="3" xfId="0" applyFont="1" applyFill="1" applyBorder="1" applyAlignment="1" applyProtection="1">
      <protection locked="0"/>
    </xf>
    <xf numFmtId="0" fontId="1" fillId="2" borderId="4" xfId="0" applyFont="1" applyFill="1" applyBorder="1" applyAlignment="1" applyProtection="1">
      <protection locked="0"/>
    </xf>
    <xf numFmtId="0" fontId="4" fillId="0" borderId="1" xfId="0" applyFont="1" applyBorder="1" applyAlignment="1">
      <alignment horizontal="center"/>
    </xf>
    <xf numFmtId="0" fontId="0" fillId="0" borderId="0" xfId="0" applyAlignment="1" applyProtection="1">
      <alignment horizontal="left" vertical="top"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48</xdr:row>
      <xdr:rowOff>0</xdr:rowOff>
    </xdr:from>
    <xdr:ext cx="5905500" cy="6848476"/>
    <xdr:sp macro="" textlink="">
      <xdr:nvSpPr>
        <xdr:cNvPr id="2" name="TextBox 1"/>
        <xdr:cNvSpPr txBox="1"/>
      </xdr:nvSpPr>
      <xdr:spPr>
        <a:xfrm>
          <a:off x="0" y="3495675"/>
          <a:ext cx="5905500" cy="6848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b="1" baseline="0"/>
        </a:p>
        <a:p>
          <a:endParaRPr lang="en-US" sz="1100" b="1" baseline="0"/>
        </a:p>
        <a:p>
          <a:endParaRPr lang="en-US" sz="1100" b="1"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19049</xdr:rowOff>
    </xdr:from>
    <xdr:to>
      <xdr:col>11</xdr:col>
      <xdr:colOff>38100</xdr:colOff>
      <xdr:row>156</xdr:row>
      <xdr:rowOff>66675</xdr:rowOff>
    </xdr:to>
    <xdr:sp macro="" textlink="">
      <xdr:nvSpPr>
        <xdr:cNvPr id="2" name="TextBox 1"/>
        <xdr:cNvSpPr txBox="1"/>
      </xdr:nvSpPr>
      <xdr:spPr>
        <a:xfrm>
          <a:off x="28575" y="19049"/>
          <a:ext cx="6715125" cy="29765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TAM 1215.404 Appendix A -- DOT Structured Approach for Profit or Fee Objective </a:t>
          </a:r>
          <a:r>
            <a:rPr lang="en-US" sz="1100" b="1" baseline="-25000">
              <a:solidFill>
                <a:schemeClr val="dk1"/>
              </a:solidFill>
              <a:effectLst/>
              <a:latin typeface="+mn-lt"/>
              <a:ea typeface="+mn-ea"/>
              <a:cs typeface="+mn-cs"/>
            </a:rPr>
            <a:t>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DOT STRUCTURED APPROACH FOR PROFIT OR FEE OBJECTIVE</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INTRODUCTORY REMARKS.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When using the </a:t>
          </a:r>
          <a:r>
            <a:rPr lang="en-US" sz="1100" u="sng">
              <a:solidFill>
                <a:schemeClr val="dk1"/>
              </a:solidFill>
              <a:effectLst/>
              <a:latin typeface="+mn-lt"/>
              <a:ea typeface="+mn-ea"/>
              <a:cs typeface="+mn-cs"/>
            </a:rPr>
            <a:t>Form DOT F 4220.32, Weighted Guidelines Profit/Fee Objective</a:t>
          </a:r>
          <a:r>
            <a:rPr lang="en-US" sz="1100">
              <a:solidFill>
                <a:schemeClr val="dk1"/>
              </a:solidFill>
              <a:effectLst/>
              <a:latin typeface="+mn-lt"/>
              <a:ea typeface="+mn-ea"/>
              <a:cs typeface="+mn-cs"/>
            </a:rPr>
            <a:t>, the contracting officer shall categorize the acquisition as a manufacturing, research and development (R&amp;D) or a services effort. To determine to which category a particular acquisition belongs, the contracting officer shall rely on the nature of the work to be performed. When acquisitions involving R&amp;D and services require a significant amount of facilities for efficient contract performance (as determined by the contracting officer), the manufacturing weighted guidelines method may be appropriate. Similarly, certain contracts for the manufacture of small quantities of high technology supplies and equipment may not require a significant amount of facilities. In these cases, an R&amp;D classification may be appropriate.</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In determining profit or fee, DOT recognizes the tax posture of the business entity. A fair and reasonable management fee to a non-profit organization with a tax-exempt status is considerably lower than a profit/fee to a commercial enterprise with a taxable status.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Non-Profit Organizations.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The following applies to non-profit organizations: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As used in this subchapter, non-profit organizations are defined as those business entities organized and operated exclusively for charitable, scientific, or educational purposes; of which no part of the net earnings accrue to the benefit of any private shareholder or individual; of which no substantial part of the activities include carrying on propaganda, or otherwise, on behalf of any candidate for public office; and which are exempt from Federal income taxation under Section 501 of the Internal Revenue Code.</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When the Weighted Guidelines Method for arriving at a profit/fee position is used for non-profit organizations, the contracting officer shall make the following adjustments: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The weight ranges for "Cost risk" (Item 14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shall be replaced with -1 to 0.</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The Total Profit/Fee Objective (Item 20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shall be reduced by up to 1% for manufacturing type efforts and up to 3% for R&amp;D or Services type efforts.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i="1" u="sng">
              <a:solidFill>
                <a:schemeClr val="dk1"/>
              </a:solidFill>
              <a:effectLst/>
              <a:latin typeface="+mn-lt"/>
              <a:ea typeface="+mn-ea"/>
              <a:cs typeface="+mn-cs"/>
            </a:rPr>
            <a:t>Commercial Organizations</a:t>
          </a:r>
          <a:r>
            <a:rPr lang="en-US" sz="1100">
              <a:solidFill>
                <a:schemeClr val="dk1"/>
              </a:solidFill>
              <a:effectLst/>
              <a:latin typeface="+mn-lt"/>
              <a:ea typeface="+mn-ea"/>
              <a:cs typeface="+mn-cs"/>
            </a:rPr>
            <a:t>.  (See (FAR) 48 C.F.R. 31.103)</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 CONTRACTOR EFFORT.</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This factor takes into account what resources are necessary and what the contractor must do to meet the contract performance requirements. To evaluate and assign weight to this factor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the cost content of the proposed contract must be analyzed in the following areas: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u="sng">
              <a:solidFill>
                <a:schemeClr val="dk1"/>
              </a:solidFill>
              <a:effectLst/>
              <a:latin typeface="+mn-lt"/>
              <a:ea typeface="+mn-ea"/>
              <a:cs typeface="+mn-cs"/>
            </a:rPr>
            <a:t>Matériel</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acquisition (e.g., subcontracted items, purchased parts, and other matériel)</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Consider the managerial and technical efforts necessary for the prime contractor to administer subcontracts and select subcontractors, including efforts to break out subcontracts from sole sources through the introduction of competition.</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Consider whether the contractor's purchasing program makes a substantial contribution to the performance of a contract through the use of subcontracting programs involving many sources; new complex components, systems, or subsystems; and close surveillance by the prime contractor.</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Direct labor (e.g., engineering, service, manufacturing, and other labor)</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Analysis of the various items of cost shall include evaluation of the comparative quality and level of the engineering talents, manufacturing and service skills, and experience to be employed. In evaluating labor for the purpose of assigning profit weights, consideration shall be given to the amount of notable scientific talent, unusual or scarce engineering talent needed, in contrast to journeyman engineering effort or supporting personnel. Higher weights are normally assigned to engineering, professional, or highly technical skill levels and lower weights to semiprofessional or other skill levels.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The variety of engineering, manufacturing and other types of labor skills required and the contractor's manpower resources for meeting these requirements shall be considered.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 </a:t>
          </a:r>
          <a:r>
            <a:rPr lang="en-US" sz="1100" i="1" u="sng">
              <a:solidFill>
                <a:schemeClr val="dk1"/>
              </a:solidFill>
              <a:effectLst/>
              <a:latin typeface="+mn-lt"/>
              <a:ea typeface="+mn-ea"/>
              <a:cs typeface="+mn-cs"/>
            </a:rPr>
            <a:t>Overhead and general management (general and administrative (G&amp;A))</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When analyzing overhead and G&amp;A, consider the makeup of these expenses and how much they contribute to contract performance. If the contractor proposes a single indirect cost rate, the contracting officer shall breakout the composite rate or contact the auditor to determine what is in the overhead and G&amp;A expense pools. This information will assist in determining the appropriate weights for overhead and G&amp;A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D. </a:t>
          </a:r>
          <a:r>
            <a:rPr lang="en-US" sz="1100" i="1" u="sng">
              <a:solidFill>
                <a:schemeClr val="dk1"/>
              </a:solidFill>
              <a:effectLst/>
              <a:latin typeface="+mn-lt"/>
              <a:ea typeface="+mn-ea"/>
              <a:cs typeface="+mn-cs"/>
            </a:rPr>
            <a:t>Other costs</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Include all other direct costs associated with contractor performance under this item. This includes airfare, lodging, computer support, etc. The assignment of a weight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for this factor shall be based on the nature of these costs and how much they contribute to contract performance.</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II. CONTRACTOR RISK.</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The degree of cost risk assumed by the contractor should influence the amount of profit/fee anticipated. Consider the following when determining a weight for cost risk:</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i="1" u="sng">
              <a:solidFill>
                <a:schemeClr val="dk1"/>
              </a:solidFill>
              <a:effectLst/>
              <a:latin typeface="+mn-lt"/>
              <a:ea typeface="+mn-ea"/>
              <a:cs typeface="+mn-cs"/>
            </a:rPr>
            <a:t>Contract type</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The degree of cost risk is related to the selection of contract type. For example, if a portion of the risk has been shifted to the Government through cost-reimbursement, or other risk reducing measures, the weight assigned to this factor should be less than acquisitions where the contractor assumes most or all of the risk. This is particularly evident when using time-and-material and labor-hour contracts priced on a time and material basis. These contract types shall be considered to be cost-plus-fixed-fee contracts for the purpose of establishing a profit weight in the evaluation of the contractor's assumption of cost risk.</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Subcontracting program</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The contractor's subcontracting program may have a significant impact on the contractor's acceptance of risk under a particular contract type. Analysis is necessary to determine if real cost risk has been transferred to a subcontractor. If this is the case, the contract cost risk weight assigned may be below the range that would normally be assigned.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 </a:t>
          </a:r>
          <a:r>
            <a:rPr lang="en-US" sz="1100" i="1" u="sng">
              <a:solidFill>
                <a:schemeClr val="dk1"/>
              </a:solidFill>
              <a:effectLst/>
              <a:latin typeface="+mn-lt"/>
              <a:ea typeface="+mn-ea"/>
              <a:cs typeface="+mn-cs"/>
            </a:rPr>
            <a:t>Definitization</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For procurement actions that involve definitization of a letter contract, unpriced change orders, etc., where partial performance has occurred, evaluate the effect on total contract cost risk. If it is determined that the total amount of cost risk has been effectively reduced as a result of the partial performance, a lower weight may be appropriate. In addition, evaluate the type of work performed (e.g., complexity) and the type of work remaining to ensure an equitable weight assignment.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III. CAPITAL INVESTMENTS.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u="sng">
              <a:solidFill>
                <a:schemeClr val="dk1"/>
              </a:solidFill>
              <a:effectLst/>
              <a:latin typeface="+mn-lt"/>
              <a:ea typeface="+mn-ea"/>
              <a:cs typeface="+mn-cs"/>
            </a:rPr>
            <a:t>Form DOT F 4220.34, Contract Facilities Capital and Cost of Money</a:t>
          </a:r>
          <a:r>
            <a:rPr lang="en-US" sz="1100">
              <a:solidFill>
                <a:schemeClr val="dk1"/>
              </a:solidFill>
              <a:effectLst/>
              <a:latin typeface="+mn-lt"/>
              <a:ea typeface="+mn-ea"/>
              <a:cs typeface="+mn-cs"/>
            </a:rPr>
            <a:t>, is used to determine the capital employed and cost of money amounts to be entered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i="1" u="sng">
              <a:solidFill>
                <a:schemeClr val="dk1"/>
              </a:solidFill>
              <a:effectLst/>
              <a:latin typeface="+mn-lt"/>
              <a:ea typeface="+mn-ea"/>
              <a:cs typeface="+mn-cs"/>
            </a:rPr>
            <a:t>Utilization</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To evaluate how facilities contribute to the profit objective requires knowledge of the level of facilities utilization needed for contract performance, the source and financing of the required facilities, and the overall cost effectiveness of the facilities offered. Contractors furnishing their own facilities that significantly contribute (as determined by the contracting officer) to lower total contract costs generally receive additional profit/fee. Conversely, contractors that rely on the Government to provide or finance needed facilities normally receive a correspondingly lower profit/fee. The following factors should also be considered: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The productivity improvements resulting from the facilities capital investment including the economic value of the facilities capital (e.g., physical age, undepreciated value, idleness, and expected contribution to future Government needs).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The degree to which the capital investment has direct, identifiable, and exceptional benefits to the Government, such as: new investments in state-of-the-art technology which reduce acquisition cost or yield other tangible benefits such as improved product quality or accelerated deliveries, or investment in new equipment for R&amp;D applications.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New Investment</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To assist in evaluating </a:t>
          </a:r>
          <a:r>
            <a:rPr lang="en-US" sz="1100" i="1">
              <a:solidFill>
                <a:schemeClr val="dk1"/>
              </a:solidFill>
              <a:effectLst/>
              <a:latin typeface="+mn-lt"/>
              <a:ea typeface="+mn-ea"/>
              <a:cs typeface="+mn-cs"/>
            </a:rPr>
            <a:t>new</a:t>
          </a:r>
          <a:r>
            <a:rPr lang="en-US" sz="1100">
              <a:solidFill>
                <a:schemeClr val="dk1"/>
              </a:solidFill>
              <a:effectLst/>
              <a:latin typeface="+mn-lt"/>
              <a:ea typeface="+mn-ea"/>
              <a:cs typeface="+mn-cs"/>
            </a:rPr>
            <a:t> investment, the contracting officer should request the contractor to submit reasonable evidence that the new facilities investment will result in benefits to the Government.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IV. SPECIAL FACTORS.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i="1" u="sng">
              <a:solidFill>
                <a:schemeClr val="dk1"/>
              </a:solidFill>
              <a:effectLst/>
              <a:latin typeface="+mn-lt"/>
              <a:ea typeface="+mn-ea"/>
              <a:cs typeface="+mn-cs"/>
            </a:rPr>
            <a:t>Productivity</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The purpose of this factor is to recognize a prospective contractor's investment in modern cost-reducing facilities and other improvements in efficiency. This factor is applied when the acquisition is a follow-on manufacturing effort, actual cost data are available to establish a baseline, and changes in item configuration are not large enough to invalidate price comparability. The dollar amount inserted under the measurement base of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is based on the estimated cost reduction that can be attributed to productivity gains.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Independent development</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The purpose of this factor is to recognize independent research and development on the part of the prospective contractor pertaining to the end item being procured. To determine the appropriate weight to assign this factor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it is important to evaluate whether the development cost was recovered directly or indirectly from Government sources. This factor is applied when the item is important to the advancement of the DOT mission and the prospective contractor demonstrates initiative in determining the need and application of the developed item.</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 </a:t>
          </a:r>
          <a:r>
            <a:rPr lang="en-US" sz="1100" i="1" u="sng">
              <a:solidFill>
                <a:schemeClr val="dk1"/>
              </a:solidFill>
              <a:effectLst/>
              <a:latin typeface="+mn-lt"/>
              <a:ea typeface="+mn-ea"/>
              <a:cs typeface="+mn-cs"/>
            </a:rPr>
            <a:t>Other</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1. </a:t>
          </a:r>
          <a:r>
            <a:rPr lang="en-US" sz="1100" i="1">
              <a:solidFill>
                <a:schemeClr val="dk1"/>
              </a:solidFill>
              <a:effectLst/>
              <a:latin typeface="+mn-lt"/>
              <a:ea typeface="+mn-ea"/>
              <a:cs typeface="+mn-cs"/>
            </a:rPr>
            <a:t>Socioeconomic programs</a:t>
          </a:r>
          <a:r>
            <a:rPr lang="en-US" sz="1100">
              <a:solidFill>
                <a:schemeClr val="dk1"/>
              </a:solidFill>
              <a:effectLst/>
              <a:latin typeface="+mn-lt"/>
              <a:ea typeface="+mn-ea"/>
              <a:cs typeface="+mn-cs"/>
            </a:rPr>
            <a:t>. This factor covers a number of special circumstances or particular acquisitions. It relates to the prospective contractor's participation in Federal socioeconomic programs. In addition to providing a reward for unusual initiative in supporting Government socioeconomic programs, failure or unwillingness on the part of the prospective contractor to support these programs should be viewed as evidence of poor performance for the purpose of establishing this profit/fee objective factor.</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a:t>
          </a:r>
          <a:r>
            <a:rPr lang="en-US" sz="1100" i="1">
              <a:solidFill>
                <a:schemeClr val="dk1"/>
              </a:solidFill>
              <a:effectLst/>
              <a:latin typeface="+mn-lt"/>
              <a:ea typeface="+mn-ea"/>
              <a:cs typeface="+mn-cs"/>
            </a:rPr>
            <a:t>Performance</a:t>
          </a:r>
          <a:r>
            <a:rPr lang="en-US" sz="1100">
              <a:solidFill>
                <a:schemeClr val="dk1"/>
              </a:solidFill>
              <a:effectLst/>
              <a:latin typeface="+mn-lt"/>
              <a:ea typeface="+mn-ea"/>
              <a:cs typeface="+mn-cs"/>
            </a:rPr>
            <a:t>. The purpose of this factor is to evaluate the prospective contractor's past and present performance in such areas as: product quality, meeting specifications and contract schedules (including the administrative aspects of performance), efficiency in cost control (including the need for and reasonableness of costs incurred) especially under cost reimbursement contracts, accuracy and reliability of previous cost estimates, timely processing of changes, standards of good workmanship, history for reasonable and cooperative behavior and commitment to customer satisfaction, and the prospective contractor's business-like concern for the interest of the customer.</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view="pageLayout" zoomScaleNormal="100" workbookViewId="0">
      <selection activeCell="A8" sqref="A8:I8"/>
    </sheetView>
  </sheetViews>
  <sheetFormatPr defaultRowHeight="15" x14ac:dyDescent="0.25"/>
  <sheetData>
    <row r="1" spans="1:9" x14ac:dyDescent="0.25">
      <c r="A1" s="92" t="s">
        <v>0</v>
      </c>
      <c r="B1" s="92"/>
      <c r="C1" s="92"/>
      <c r="D1" s="92"/>
      <c r="E1" s="92"/>
      <c r="F1" s="92"/>
      <c r="G1" s="92"/>
      <c r="H1" s="92"/>
      <c r="I1" s="92"/>
    </row>
    <row r="2" spans="1:9" x14ac:dyDescent="0.25">
      <c r="A2" s="92" t="s">
        <v>143</v>
      </c>
      <c r="B2" s="92"/>
      <c r="C2" s="92"/>
      <c r="D2" s="92"/>
      <c r="E2" s="92"/>
      <c r="F2" s="92"/>
      <c r="G2" s="92"/>
      <c r="H2" s="92"/>
      <c r="I2" s="92"/>
    </row>
    <row r="3" spans="1:9" x14ac:dyDescent="0.25">
      <c r="A3" s="92" t="s">
        <v>144</v>
      </c>
      <c r="B3" s="93"/>
      <c r="C3" s="93"/>
      <c r="D3" s="93"/>
      <c r="E3" s="93"/>
      <c r="F3" s="93"/>
      <c r="G3" s="93"/>
      <c r="H3" s="93"/>
      <c r="I3" s="93"/>
    </row>
    <row r="4" spans="1:9" x14ac:dyDescent="0.25">
      <c r="A4" s="92"/>
      <c r="B4" s="93"/>
      <c r="C4" s="93"/>
      <c r="D4" s="93"/>
      <c r="E4" s="93"/>
      <c r="F4" s="93"/>
      <c r="G4" s="93"/>
      <c r="H4" s="93"/>
      <c r="I4" s="93"/>
    </row>
    <row r="5" spans="1:9" x14ac:dyDescent="0.25">
      <c r="A5" s="96" t="s">
        <v>9</v>
      </c>
      <c r="B5" s="97"/>
      <c r="C5" s="97"/>
      <c r="D5" s="97"/>
      <c r="E5" s="97"/>
      <c r="F5" s="19" t="s">
        <v>10</v>
      </c>
      <c r="G5" s="87">
        <f>basic_cost_elements_A!H26</f>
        <v>0</v>
      </c>
      <c r="H5" s="88"/>
      <c r="I5" s="89"/>
    </row>
    <row r="6" spans="1:9" x14ac:dyDescent="0.25">
      <c r="A6" s="96" t="s">
        <v>100</v>
      </c>
      <c r="B6" s="97"/>
      <c r="C6" s="97"/>
      <c r="D6" s="97"/>
      <c r="E6" s="97"/>
      <c r="F6" s="19" t="s">
        <v>10</v>
      </c>
      <c r="G6" s="87">
        <f>basic_cost_elements_A!H27</f>
        <v>0</v>
      </c>
      <c r="H6" s="88"/>
      <c r="I6" s="89"/>
    </row>
    <row r="7" spans="1:9" x14ac:dyDescent="0.25">
      <c r="A7" s="96" t="s">
        <v>147</v>
      </c>
      <c r="B7" s="97"/>
      <c r="C7" s="97"/>
      <c r="D7" s="97"/>
      <c r="E7" s="97"/>
      <c r="F7" s="19" t="s">
        <v>10</v>
      </c>
      <c r="G7" s="87">
        <f>G6+G5</f>
        <v>0</v>
      </c>
      <c r="H7" s="88"/>
      <c r="I7" s="89"/>
    </row>
    <row r="8" spans="1:9" x14ac:dyDescent="0.25">
      <c r="A8" s="85" t="s">
        <v>1</v>
      </c>
      <c r="B8" s="85"/>
      <c r="C8" s="85"/>
      <c r="D8" s="85"/>
      <c r="E8" s="85"/>
      <c r="F8" s="85"/>
      <c r="G8" s="85"/>
      <c r="H8" s="85"/>
      <c r="I8" s="85"/>
    </row>
    <row r="9" spans="1:9" x14ac:dyDescent="0.25">
      <c r="A9" s="85" t="s">
        <v>156</v>
      </c>
      <c r="B9" s="85"/>
      <c r="C9" s="85"/>
      <c r="D9" s="85"/>
      <c r="E9" s="85"/>
      <c r="F9" s="85"/>
      <c r="G9" s="85"/>
      <c r="H9" s="85"/>
      <c r="I9" s="85"/>
    </row>
    <row r="10" spans="1:9" x14ac:dyDescent="0.25">
      <c r="A10" s="85" t="s">
        <v>3</v>
      </c>
      <c r="B10" s="85"/>
      <c r="C10" s="85"/>
      <c r="D10" s="85"/>
      <c r="E10" s="85"/>
      <c r="F10" s="85"/>
      <c r="G10" s="85"/>
      <c r="H10" s="85"/>
      <c r="I10" s="85"/>
    </row>
    <row r="11" spans="1:9" x14ac:dyDescent="0.25">
      <c r="A11" s="85" t="s">
        <v>4</v>
      </c>
      <c r="B11" s="85"/>
      <c r="C11" s="85"/>
      <c r="D11" s="85"/>
      <c r="E11" s="85"/>
      <c r="F11" s="85"/>
      <c r="G11" s="85"/>
      <c r="H11" s="85"/>
      <c r="I11" s="85"/>
    </row>
    <row r="12" spans="1:9" x14ac:dyDescent="0.25">
      <c r="A12" s="85" t="s">
        <v>5</v>
      </c>
      <c r="B12" s="85"/>
      <c r="C12" s="85"/>
      <c r="D12" s="85"/>
      <c r="E12" s="85"/>
      <c r="F12" s="85"/>
      <c r="G12" s="85"/>
      <c r="H12" s="85"/>
      <c r="I12" s="85"/>
    </row>
    <row r="13" spans="1:9" x14ac:dyDescent="0.25">
      <c r="A13" s="85" t="s">
        <v>142</v>
      </c>
      <c r="B13" s="85"/>
      <c r="C13" s="85"/>
      <c r="D13" s="85"/>
      <c r="E13" s="85"/>
      <c r="F13" s="85"/>
      <c r="G13" s="85"/>
      <c r="H13" s="85"/>
      <c r="I13" s="85"/>
    </row>
    <row r="14" spans="1:9" x14ac:dyDescent="0.25">
      <c r="A14" s="85" t="s">
        <v>6</v>
      </c>
      <c r="B14" s="85"/>
      <c r="C14" s="85"/>
      <c r="D14" s="85"/>
      <c r="E14" s="85"/>
      <c r="F14" s="85"/>
      <c r="G14" s="85"/>
      <c r="H14" s="85"/>
      <c r="I14" s="85"/>
    </row>
    <row r="15" spans="1:9" x14ac:dyDescent="0.25">
      <c r="A15" s="85" t="s">
        <v>7</v>
      </c>
      <c r="B15" s="85"/>
      <c r="C15" s="85"/>
      <c r="D15" s="85"/>
      <c r="E15" s="85"/>
      <c r="F15" s="85"/>
      <c r="G15" s="85"/>
      <c r="H15" s="85"/>
      <c r="I15" s="85"/>
    </row>
    <row r="16" spans="1:9" ht="15.75" thickBot="1" x14ac:dyDescent="0.3">
      <c r="A16" s="85" t="s">
        <v>8</v>
      </c>
      <c r="B16" s="85"/>
      <c r="C16" s="85"/>
      <c r="D16" s="85"/>
      <c r="E16" s="85"/>
      <c r="F16" s="85"/>
      <c r="G16" s="85"/>
      <c r="H16" s="85"/>
      <c r="I16" s="85"/>
    </row>
    <row r="17" spans="1:9" ht="15.75" thickBot="1" x14ac:dyDescent="0.3">
      <c r="A17" s="90" t="s">
        <v>105</v>
      </c>
      <c r="B17" s="90"/>
      <c r="C17" s="90"/>
      <c r="D17" s="90"/>
      <c r="E17" s="90"/>
      <c r="F17" s="90"/>
      <c r="G17" s="90"/>
      <c r="H17" s="90"/>
      <c r="I17" s="90"/>
    </row>
    <row r="19" spans="1:9" x14ac:dyDescent="0.25">
      <c r="A19" s="20" t="s">
        <v>106</v>
      </c>
      <c r="B19" s="8"/>
      <c r="C19" s="8"/>
      <c r="D19" s="8"/>
      <c r="E19" s="8"/>
      <c r="F19" s="8"/>
      <c r="G19" s="8"/>
      <c r="H19" s="8"/>
      <c r="I19" s="8"/>
    </row>
    <row r="20" spans="1:9" x14ac:dyDescent="0.25">
      <c r="A20" s="8"/>
      <c r="B20" s="8"/>
      <c r="C20" s="8"/>
      <c r="D20" s="8"/>
      <c r="E20" s="8"/>
      <c r="F20" s="8"/>
      <c r="G20" s="8"/>
      <c r="H20" s="8"/>
      <c r="I20" s="8"/>
    </row>
    <row r="21" spans="1:9" x14ac:dyDescent="0.25">
      <c r="A21" s="20" t="s">
        <v>107</v>
      </c>
      <c r="B21" s="8"/>
      <c r="C21" s="8"/>
      <c r="D21" s="8"/>
      <c r="E21" s="8"/>
      <c r="F21" s="8"/>
      <c r="G21" s="8"/>
      <c r="H21" s="8"/>
      <c r="I21" s="8"/>
    </row>
    <row r="22" spans="1:9" ht="15.75" thickBot="1" x14ac:dyDescent="0.3">
      <c r="A22" s="21"/>
      <c r="B22" s="8" t="s">
        <v>108</v>
      </c>
      <c r="C22" s="21"/>
      <c r="D22" s="8" t="s">
        <v>109</v>
      </c>
      <c r="E22" s="8"/>
      <c r="F22" s="8"/>
      <c r="G22" s="8"/>
      <c r="H22" s="8"/>
      <c r="I22" s="8"/>
    </row>
    <row r="23" spans="1:9" ht="15.75" customHeight="1" thickTop="1" x14ac:dyDescent="0.25">
      <c r="A23" s="94" t="s">
        <v>148</v>
      </c>
      <c r="B23" s="94"/>
      <c r="C23" s="94"/>
      <c r="D23" s="94"/>
      <c r="E23" s="94"/>
      <c r="F23" s="94"/>
      <c r="G23" s="94"/>
      <c r="H23" s="94"/>
      <c r="I23" s="94"/>
    </row>
    <row r="24" spans="1:9" x14ac:dyDescent="0.25">
      <c r="A24" s="94"/>
      <c r="B24" s="94"/>
      <c r="C24" s="94"/>
      <c r="D24" s="94"/>
      <c r="E24" s="94"/>
      <c r="F24" s="94"/>
      <c r="G24" s="94"/>
      <c r="H24" s="94"/>
      <c r="I24" s="94"/>
    </row>
    <row r="25" spans="1:9" x14ac:dyDescent="0.25">
      <c r="A25" s="20" t="s">
        <v>110</v>
      </c>
      <c r="B25" s="8"/>
      <c r="C25" s="8"/>
      <c r="D25" s="8"/>
      <c r="E25" s="8"/>
      <c r="F25" s="8"/>
      <c r="G25" s="8"/>
      <c r="H25" s="8"/>
      <c r="I25" s="8"/>
    </row>
    <row r="26" spans="1:9" ht="15.75" thickBot="1" x14ac:dyDescent="0.3">
      <c r="A26" s="21"/>
      <c r="B26" s="8" t="s">
        <v>108</v>
      </c>
      <c r="C26" s="21"/>
      <c r="D26" s="8" t="s">
        <v>109</v>
      </c>
      <c r="E26" s="8"/>
      <c r="F26" s="8"/>
      <c r="G26" s="8"/>
      <c r="H26" s="8"/>
      <c r="I26" s="8"/>
    </row>
    <row r="27" spans="1:9" ht="15.75" customHeight="1" thickTop="1" x14ac:dyDescent="0.25">
      <c r="A27" s="95" t="s">
        <v>149</v>
      </c>
      <c r="B27" s="95"/>
      <c r="C27" s="95"/>
      <c r="D27" s="95"/>
      <c r="E27" s="95"/>
      <c r="F27" s="95"/>
      <c r="G27" s="95"/>
      <c r="H27" s="95"/>
      <c r="I27" s="95"/>
    </row>
    <row r="28" spans="1:9" x14ac:dyDescent="0.25">
      <c r="A28" s="95"/>
      <c r="B28" s="95"/>
      <c r="C28" s="95"/>
      <c r="D28" s="95"/>
      <c r="E28" s="95"/>
      <c r="F28" s="95"/>
      <c r="G28" s="95"/>
      <c r="H28" s="95"/>
      <c r="I28" s="95"/>
    </row>
    <row r="29" spans="1:9" x14ac:dyDescent="0.25">
      <c r="A29" s="20" t="s">
        <v>111</v>
      </c>
      <c r="B29" s="8"/>
      <c r="C29" s="8"/>
      <c r="D29" s="8"/>
      <c r="E29" s="8"/>
      <c r="F29" s="8"/>
      <c r="G29" s="8"/>
      <c r="H29" s="8"/>
      <c r="I29" s="8"/>
    </row>
    <row r="30" spans="1:9" ht="15.75" thickBot="1" x14ac:dyDescent="0.3">
      <c r="A30" s="21"/>
      <c r="B30" s="8" t="s">
        <v>112</v>
      </c>
      <c r="C30" s="21"/>
      <c r="D30" s="8" t="s">
        <v>113</v>
      </c>
      <c r="E30" s="8"/>
      <c r="F30" s="8"/>
      <c r="G30" s="8"/>
      <c r="H30" s="8"/>
      <c r="I30" s="8"/>
    </row>
    <row r="31" spans="1:9" ht="15.75" thickTop="1" x14ac:dyDescent="0.25">
      <c r="A31" s="8" t="s">
        <v>150</v>
      </c>
      <c r="B31" s="8"/>
      <c r="C31" s="8"/>
      <c r="D31" s="8"/>
      <c r="E31" s="8"/>
      <c r="F31" s="8"/>
      <c r="G31" s="8"/>
      <c r="H31" s="8"/>
      <c r="I31" s="8"/>
    </row>
    <row r="32" spans="1:9" ht="15.75" thickBot="1" x14ac:dyDescent="0.3">
      <c r="A32" s="8" t="s">
        <v>114</v>
      </c>
      <c r="B32" s="8"/>
      <c r="C32" s="8"/>
      <c r="D32" s="86"/>
      <c r="E32" s="86"/>
      <c r="F32" s="86"/>
      <c r="G32" s="86"/>
      <c r="H32" s="86"/>
      <c r="I32" s="86"/>
    </row>
    <row r="33" spans="1:9" ht="15.75" thickTop="1" x14ac:dyDescent="0.25">
      <c r="A33" s="20" t="s">
        <v>115</v>
      </c>
      <c r="B33" s="8"/>
      <c r="C33" s="8"/>
      <c r="D33" s="8"/>
      <c r="E33" s="8"/>
      <c r="F33" s="8"/>
      <c r="G33" s="8"/>
      <c r="H33" s="8"/>
      <c r="I33" s="8"/>
    </row>
    <row r="34" spans="1:9" ht="15.75" thickBot="1" x14ac:dyDescent="0.3">
      <c r="A34" s="21"/>
      <c r="B34" s="8" t="s">
        <v>116</v>
      </c>
      <c r="C34" s="21"/>
      <c r="D34" s="8" t="s">
        <v>117</v>
      </c>
      <c r="E34" s="8"/>
      <c r="F34" s="8"/>
      <c r="G34" s="8"/>
      <c r="H34" s="8"/>
      <c r="I34" s="8"/>
    </row>
    <row r="35" spans="1:9" ht="15.75" thickTop="1" x14ac:dyDescent="0.25">
      <c r="A35" s="8" t="s">
        <v>151</v>
      </c>
      <c r="B35" s="8"/>
      <c r="C35" s="8"/>
      <c r="D35" s="8"/>
      <c r="E35" s="8"/>
      <c r="F35" s="8"/>
      <c r="G35" s="8"/>
      <c r="H35" s="8"/>
      <c r="I35" s="8"/>
    </row>
    <row r="36" spans="1:9" ht="15.75" thickBot="1" x14ac:dyDescent="0.3">
      <c r="A36" s="20" t="s">
        <v>118</v>
      </c>
      <c r="B36" s="8"/>
      <c r="C36" s="91"/>
      <c r="D36" s="91"/>
      <c r="E36" s="91"/>
      <c r="F36" s="91"/>
      <c r="G36" s="91"/>
      <c r="H36" s="91"/>
      <c r="I36" s="91"/>
    </row>
    <row r="37" spans="1:9" ht="15.75" thickTop="1" x14ac:dyDescent="0.25">
      <c r="A37" s="20"/>
      <c r="B37" s="8"/>
      <c r="C37" s="82"/>
      <c r="D37" s="82"/>
      <c r="E37" s="82"/>
      <c r="F37" s="82"/>
      <c r="G37" s="82"/>
      <c r="H37" s="82"/>
      <c r="I37" s="82"/>
    </row>
    <row r="38" spans="1:9" x14ac:dyDescent="0.25">
      <c r="A38" s="20"/>
      <c r="B38" s="8"/>
      <c r="C38" s="25"/>
      <c r="D38" s="25"/>
      <c r="E38" s="25"/>
      <c r="F38" s="25"/>
      <c r="G38" s="25"/>
      <c r="H38" s="25"/>
      <c r="I38" s="25"/>
    </row>
    <row r="39" spans="1:9" x14ac:dyDescent="0.25">
      <c r="A39" s="20"/>
      <c r="B39" s="8"/>
      <c r="C39" s="83"/>
      <c r="D39" s="83"/>
      <c r="E39" s="83"/>
      <c r="F39" s="83"/>
      <c r="G39" s="83"/>
      <c r="H39" s="83"/>
      <c r="I39" s="83"/>
    </row>
    <row r="40" spans="1:9" x14ac:dyDescent="0.25">
      <c r="A40" s="8"/>
      <c r="B40" s="8"/>
      <c r="C40" s="8"/>
      <c r="D40" s="8"/>
      <c r="E40" s="8"/>
      <c r="F40" s="8"/>
      <c r="G40" s="8"/>
      <c r="H40" s="8"/>
      <c r="I40" s="8"/>
    </row>
    <row r="41" spans="1:9" x14ac:dyDescent="0.25">
      <c r="A41" s="20"/>
    </row>
    <row r="42" spans="1:9" ht="17.25" customHeight="1" x14ac:dyDescent="0.25"/>
  </sheetData>
  <sheetProtection algorithmName="SHA-512" hashValue="U2lhYMa5tsCjeJ9SInDZedAl4ccu/LVlZpXRL5ehFUbO3CLP+skLB61UWasX7HXM4Zu37+P0ikf4IiKNqBOKTg==" saltValue="Pjrq91QJc5eukwGDXxbsjA==" spinCount="100000" sheet="1" objects="1" scenarios="1"/>
  <mergeCells count="24">
    <mergeCell ref="C36:I36"/>
    <mergeCell ref="A16:I16"/>
    <mergeCell ref="A1:I1"/>
    <mergeCell ref="A2:I2"/>
    <mergeCell ref="A3:I3"/>
    <mergeCell ref="A8:I8"/>
    <mergeCell ref="A9:I9"/>
    <mergeCell ref="A4:I4"/>
    <mergeCell ref="A23:I24"/>
    <mergeCell ref="A27:I28"/>
    <mergeCell ref="A10:I10"/>
    <mergeCell ref="A5:E5"/>
    <mergeCell ref="G5:I5"/>
    <mergeCell ref="A6:E6"/>
    <mergeCell ref="A7:E7"/>
    <mergeCell ref="G6:I6"/>
    <mergeCell ref="A15:I15"/>
    <mergeCell ref="D32:I32"/>
    <mergeCell ref="G7:I7"/>
    <mergeCell ref="A11:I11"/>
    <mergeCell ref="A12:I12"/>
    <mergeCell ref="A13:I13"/>
    <mergeCell ref="A14:I14"/>
    <mergeCell ref="A17:I17"/>
  </mergeCells>
  <pageMargins left="0.7" right="0.7" top="0.75" bottom="0.75" header="0.3" footer="0.3"/>
  <pageSetup orientation="portrait" r:id="rId1"/>
  <headerFooter>
    <oddHeader>&amp;CUSDOT SOLICITATION FOR SMALL BUSINESS INNOVATION RESEARCH PROGRAM
APPENDIX C</oddHeader>
  </headerFooter>
  <rowBreaks count="1" manualBreakCount="1">
    <brk id="3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view="pageLayout" zoomScaleNormal="100" workbookViewId="0">
      <selection activeCell="B5" sqref="B5:D5"/>
    </sheetView>
  </sheetViews>
  <sheetFormatPr defaultRowHeight="15" x14ac:dyDescent="0.25"/>
  <cols>
    <col min="1" max="1" width="6.5703125" customWidth="1"/>
    <col min="2" max="2" width="32.5703125" customWidth="1"/>
    <col min="3" max="3" width="12.42578125" customWidth="1"/>
    <col min="4" max="4" width="10.140625" customWidth="1"/>
    <col min="5" max="5" width="20.42578125" customWidth="1"/>
  </cols>
  <sheetData>
    <row r="1" spans="1:5" ht="18.75" x14ac:dyDescent="0.3">
      <c r="A1" s="99" t="s">
        <v>57</v>
      </c>
      <c r="B1" s="89"/>
      <c r="C1" s="89"/>
      <c r="D1" s="89"/>
      <c r="E1" s="89"/>
    </row>
    <row r="2" spans="1:5" ht="15.75" x14ac:dyDescent="0.25">
      <c r="A2" s="150" t="s">
        <v>76</v>
      </c>
      <c r="B2" s="89"/>
      <c r="C2" s="89"/>
      <c r="D2" s="89"/>
      <c r="E2" s="89"/>
    </row>
    <row r="3" spans="1:5" x14ac:dyDescent="0.25">
      <c r="A3" s="9"/>
      <c r="B3" s="96" t="s">
        <v>51</v>
      </c>
      <c r="C3" s="89"/>
      <c r="D3" s="89"/>
      <c r="E3" s="15" t="s">
        <v>43</v>
      </c>
    </row>
    <row r="4" spans="1:5" ht="34.5" customHeight="1" x14ac:dyDescent="0.25">
      <c r="A4" s="15">
        <v>1</v>
      </c>
      <c r="B4" s="135"/>
      <c r="C4" s="136"/>
      <c r="D4" s="136"/>
      <c r="E4" s="70">
        <v>0</v>
      </c>
    </row>
    <row r="5" spans="1:5" ht="34.5" customHeight="1" x14ac:dyDescent="0.25">
      <c r="A5" s="15">
        <f>A4+1</f>
        <v>2</v>
      </c>
      <c r="B5" s="135" t="s">
        <v>22</v>
      </c>
      <c r="C5" s="136"/>
      <c r="D5" s="136"/>
      <c r="E5" s="70">
        <v>0</v>
      </c>
    </row>
    <row r="6" spans="1:5" ht="34.5" customHeight="1" x14ac:dyDescent="0.25">
      <c r="A6" s="15">
        <f t="shared" ref="A6:A13" si="0">A5+1</f>
        <v>3</v>
      </c>
      <c r="B6" s="135" t="s">
        <v>22</v>
      </c>
      <c r="C6" s="136"/>
      <c r="D6" s="136"/>
      <c r="E6" s="70">
        <v>0</v>
      </c>
    </row>
    <row r="7" spans="1:5" ht="34.5" customHeight="1" x14ac:dyDescent="0.25">
      <c r="A7" s="15">
        <f t="shared" si="0"/>
        <v>4</v>
      </c>
      <c r="B7" s="135" t="s">
        <v>22</v>
      </c>
      <c r="C7" s="136"/>
      <c r="D7" s="136"/>
      <c r="E7" s="70">
        <v>0</v>
      </c>
    </row>
    <row r="8" spans="1:5" ht="34.5" customHeight="1" x14ac:dyDescent="0.25">
      <c r="A8" s="15">
        <f t="shared" si="0"/>
        <v>5</v>
      </c>
      <c r="B8" s="135" t="s">
        <v>22</v>
      </c>
      <c r="C8" s="136"/>
      <c r="D8" s="136"/>
      <c r="E8" s="70">
        <v>0</v>
      </c>
    </row>
    <row r="9" spans="1:5" ht="34.5" customHeight="1" x14ac:dyDescent="0.25">
      <c r="A9" s="15">
        <f t="shared" si="0"/>
        <v>6</v>
      </c>
      <c r="B9" s="135" t="s">
        <v>22</v>
      </c>
      <c r="C9" s="136"/>
      <c r="D9" s="136"/>
      <c r="E9" s="70">
        <v>0</v>
      </c>
    </row>
    <row r="10" spans="1:5" ht="34.5" customHeight="1" x14ac:dyDescent="0.25">
      <c r="A10" s="15">
        <f t="shared" si="0"/>
        <v>7</v>
      </c>
      <c r="B10" s="135" t="s">
        <v>22</v>
      </c>
      <c r="C10" s="136"/>
      <c r="D10" s="136"/>
      <c r="E10" s="70">
        <v>0</v>
      </c>
    </row>
    <row r="11" spans="1:5" ht="34.5" customHeight="1" x14ac:dyDescent="0.25">
      <c r="A11" s="15">
        <f t="shared" si="0"/>
        <v>8</v>
      </c>
      <c r="B11" s="135" t="s">
        <v>22</v>
      </c>
      <c r="C11" s="136"/>
      <c r="D11" s="136"/>
      <c r="E11" s="70">
        <v>0</v>
      </c>
    </row>
    <row r="12" spans="1:5" ht="34.5" customHeight="1" x14ac:dyDescent="0.25">
      <c r="A12" s="15">
        <f t="shared" si="0"/>
        <v>9</v>
      </c>
      <c r="B12" s="135" t="s">
        <v>22</v>
      </c>
      <c r="C12" s="136"/>
      <c r="D12" s="136"/>
      <c r="E12" s="70">
        <v>0</v>
      </c>
    </row>
    <row r="13" spans="1:5" ht="34.5" customHeight="1" x14ac:dyDescent="0.25">
      <c r="A13" s="15">
        <f t="shared" si="0"/>
        <v>10</v>
      </c>
      <c r="B13" s="135" t="s">
        <v>22</v>
      </c>
      <c r="C13" s="136"/>
      <c r="D13" s="136"/>
      <c r="E13" s="70">
        <v>0</v>
      </c>
    </row>
    <row r="14" spans="1:5" x14ac:dyDescent="0.25">
      <c r="A14" s="10"/>
      <c r="B14" s="96" t="s">
        <v>52</v>
      </c>
      <c r="C14" s="89"/>
      <c r="D14" s="89"/>
      <c r="E14" s="14">
        <f>SUM(E4:E13)</f>
        <v>0</v>
      </c>
    </row>
  </sheetData>
  <sheetProtection algorithmName="SHA-512" hashValue="mpdhOMkTmGDm/QcrX3DbEEeduaJhjZOmbuQceGuJUTOMULYrc43qC4xqvRvczPCip8FPZx2xda7dxaVQqa2UKA==" saltValue="p38+HH2TIHpjsPT9IOBhMQ==" spinCount="100000" sheet="1" objects="1" scenarios="1"/>
  <mergeCells count="14">
    <mergeCell ref="A1:E1"/>
    <mergeCell ref="A2:E2"/>
    <mergeCell ref="B3:D3"/>
    <mergeCell ref="B4:D4"/>
    <mergeCell ref="B5:D5"/>
    <mergeCell ref="B14:D14"/>
    <mergeCell ref="B12:D12"/>
    <mergeCell ref="B13:D13"/>
    <mergeCell ref="B6:D6"/>
    <mergeCell ref="B7:D7"/>
    <mergeCell ref="B8:D8"/>
    <mergeCell ref="B9:D9"/>
    <mergeCell ref="B10:D10"/>
    <mergeCell ref="B11:D11"/>
  </mergeCells>
  <pageMargins left="0.7" right="0.7" top="0.75" bottom="0.75" header="0.3" footer="0.3"/>
  <pageSetup orientation="portrait" r:id="rId1"/>
  <headerFooter>
    <oddHeader>&amp;CUSDOT SOLICITATION FOR SMALL BUSINESS INNOVATION RESEARCH PROGRAM
APPENDIX C</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Layout" zoomScaleNormal="100" workbookViewId="0">
      <selection sqref="A1:E1"/>
    </sheetView>
  </sheetViews>
  <sheetFormatPr defaultRowHeight="15" x14ac:dyDescent="0.25"/>
  <cols>
    <col min="1" max="1" width="6.5703125" customWidth="1"/>
    <col min="2" max="2" width="32.5703125" customWidth="1"/>
    <col min="3" max="3" width="12.42578125" customWidth="1"/>
    <col min="4" max="4" width="10.140625" customWidth="1"/>
    <col min="5" max="5" width="20.42578125" customWidth="1"/>
  </cols>
  <sheetData>
    <row r="1" spans="1:5" ht="18.75" x14ac:dyDescent="0.3">
      <c r="A1" s="127" t="s">
        <v>62</v>
      </c>
      <c r="B1" s="93"/>
      <c r="C1" s="93"/>
      <c r="D1" s="93"/>
      <c r="E1" s="93"/>
    </row>
    <row r="2" spans="1:5" ht="15.75" x14ac:dyDescent="0.25">
      <c r="A2" s="129" t="s">
        <v>77</v>
      </c>
      <c r="B2" s="93"/>
      <c r="C2" s="93"/>
      <c r="D2" s="93"/>
      <c r="E2" s="93"/>
    </row>
    <row r="3" spans="1:5" x14ac:dyDescent="0.25">
      <c r="A3" s="151"/>
      <c r="B3" s="151"/>
      <c r="C3" s="151"/>
      <c r="D3" s="151"/>
      <c r="E3" s="151"/>
    </row>
    <row r="4" spans="1:5" x14ac:dyDescent="0.25">
      <c r="A4" s="151"/>
      <c r="B4" s="151"/>
      <c r="C4" s="151"/>
      <c r="D4" s="151"/>
      <c r="E4" s="151"/>
    </row>
    <row r="5" spans="1:5" x14ac:dyDescent="0.25">
      <c r="A5" s="151"/>
      <c r="B5" s="151"/>
      <c r="C5" s="151"/>
      <c r="D5" s="151"/>
      <c r="E5" s="151"/>
    </row>
    <row r="6" spans="1:5" x14ac:dyDescent="0.25">
      <c r="A6" s="151"/>
      <c r="B6" s="151"/>
      <c r="C6" s="151"/>
      <c r="D6" s="151"/>
      <c r="E6" s="151"/>
    </row>
    <row r="7" spans="1:5" x14ac:dyDescent="0.25">
      <c r="A7" s="151"/>
      <c r="B7" s="151"/>
      <c r="C7" s="151"/>
      <c r="D7" s="151"/>
      <c r="E7" s="151"/>
    </row>
    <row r="8" spans="1:5" x14ac:dyDescent="0.25">
      <c r="A8" s="151"/>
      <c r="B8" s="151"/>
      <c r="C8" s="151"/>
      <c r="D8" s="151"/>
      <c r="E8" s="151"/>
    </row>
    <row r="9" spans="1:5" x14ac:dyDescent="0.25">
      <c r="A9" s="151"/>
      <c r="B9" s="151"/>
      <c r="C9" s="151"/>
      <c r="D9" s="151"/>
      <c r="E9" s="151"/>
    </row>
    <row r="10" spans="1:5" x14ac:dyDescent="0.25">
      <c r="A10" s="151"/>
      <c r="B10" s="151"/>
      <c r="C10" s="151"/>
      <c r="D10" s="151"/>
      <c r="E10" s="151"/>
    </row>
    <row r="11" spans="1:5" x14ac:dyDescent="0.25">
      <c r="A11" s="151"/>
      <c r="B11" s="151"/>
      <c r="C11" s="151"/>
      <c r="D11" s="151"/>
      <c r="E11" s="151"/>
    </row>
    <row r="12" spans="1:5" x14ac:dyDescent="0.25">
      <c r="A12" s="151"/>
      <c r="B12" s="151"/>
      <c r="C12" s="151"/>
      <c r="D12" s="151"/>
      <c r="E12" s="151"/>
    </row>
    <row r="13" spans="1:5" x14ac:dyDescent="0.25">
      <c r="A13" s="151"/>
      <c r="B13" s="151"/>
      <c r="C13" s="151"/>
      <c r="D13" s="151"/>
      <c r="E13" s="151"/>
    </row>
    <row r="14" spans="1:5" x14ac:dyDescent="0.25">
      <c r="A14" s="151"/>
      <c r="B14" s="151"/>
      <c r="C14" s="151"/>
      <c r="D14" s="151"/>
      <c r="E14" s="151"/>
    </row>
    <row r="15" spans="1:5" x14ac:dyDescent="0.25">
      <c r="A15" s="151"/>
      <c r="B15" s="151"/>
      <c r="C15" s="151"/>
      <c r="D15" s="151"/>
      <c r="E15" s="151"/>
    </row>
    <row r="16" spans="1:5" x14ac:dyDescent="0.25">
      <c r="A16" s="151"/>
      <c r="B16" s="151"/>
      <c r="C16" s="151"/>
      <c r="D16" s="151"/>
      <c r="E16" s="151"/>
    </row>
    <row r="17" spans="1:5" x14ac:dyDescent="0.25">
      <c r="A17" s="151"/>
      <c r="B17" s="151"/>
      <c r="C17" s="151"/>
      <c r="D17" s="151"/>
      <c r="E17" s="151"/>
    </row>
    <row r="18" spans="1:5" x14ac:dyDescent="0.25">
      <c r="A18" s="151"/>
      <c r="B18" s="151"/>
      <c r="C18" s="151"/>
      <c r="D18" s="151"/>
      <c r="E18" s="151"/>
    </row>
    <row r="19" spans="1:5" x14ac:dyDescent="0.25">
      <c r="A19" s="151"/>
      <c r="B19" s="151"/>
      <c r="C19" s="151"/>
      <c r="D19" s="151"/>
      <c r="E19" s="151"/>
    </row>
    <row r="20" spans="1:5" x14ac:dyDescent="0.25">
      <c r="A20" s="151"/>
      <c r="B20" s="151"/>
      <c r="C20" s="151"/>
      <c r="D20" s="151"/>
      <c r="E20" s="151"/>
    </row>
    <row r="21" spans="1:5" x14ac:dyDescent="0.25">
      <c r="A21" s="151"/>
      <c r="B21" s="151"/>
      <c r="C21" s="151"/>
      <c r="D21" s="151"/>
      <c r="E21" s="151"/>
    </row>
    <row r="22" spans="1:5" x14ac:dyDescent="0.25">
      <c r="A22" s="151"/>
      <c r="B22" s="151"/>
      <c r="C22" s="151"/>
      <c r="D22" s="151"/>
      <c r="E22" s="151"/>
    </row>
    <row r="23" spans="1:5" x14ac:dyDescent="0.25">
      <c r="A23" s="151"/>
      <c r="B23" s="151"/>
      <c r="C23" s="151"/>
      <c r="D23" s="151"/>
      <c r="E23" s="151"/>
    </row>
    <row r="24" spans="1:5" x14ac:dyDescent="0.25">
      <c r="A24" s="151"/>
      <c r="B24" s="151"/>
      <c r="C24" s="151"/>
      <c r="D24" s="151"/>
      <c r="E24" s="151"/>
    </row>
    <row r="25" spans="1:5" x14ac:dyDescent="0.25">
      <c r="A25" s="151"/>
      <c r="B25" s="151"/>
      <c r="C25" s="151"/>
      <c r="D25" s="151"/>
      <c r="E25" s="151"/>
    </row>
    <row r="26" spans="1:5" x14ac:dyDescent="0.25">
      <c r="A26" s="151"/>
      <c r="B26" s="151"/>
      <c r="C26" s="151"/>
      <c r="D26" s="151"/>
      <c r="E26" s="151"/>
    </row>
    <row r="27" spans="1:5" x14ac:dyDescent="0.25">
      <c r="A27" s="151"/>
      <c r="B27" s="151"/>
      <c r="C27" s="151"/>
      <c r="D27" s="151"/>
      <c r="E27" s="151"/>
    </row>
    <row r="28" spans="1:5" x14ac:dyDescent="0.25">
      <c r="A28" s="151"/>
      <c r="B28" s="151"/>
      <c r="C28" s="151"/>
      <c r="D28" s="151"/>
      <c r="E28" s="151"/>
    </row>
    <row r="29" spans="1:5" x14ac:dyDescent="0.25">
      <c r="A29" s="151"/>
      <c r="B29" s="151"/>
      <c r="C29" s="151"/>
      <c r="D29" s="151"/>
      <c r="E29" s="151"/>
    </row>
    <row r="30" spans="1:5" x14ac:dyDescent="0.25">
      <c r="A30" s="151"/>
      <c r="B30" s="151"/>
      <c r="C30" s="151"/>
      <c r="D30" s="151"/>
      <c r="E30" s="151"/>
    </row>
    <row r="31" spans="1:5" x14ac:dyDescent="0.25">
      <c r="A31" s="151"/>
      <c r="B31" s="151"/>
      <c r="C31" s="151"/>
      <c r="D31" s="151"/>
      <c r="E31" s="151"/>
    </row>
    <row r="32" spans="1:5" x14ac:dyDescent="0.25">
      <c r="A32" s="151"/>
      <c r="B32" s="151"/>
      <c r="C32" s="151"/>
      <c r="D32" s="151"/>
      <c r="E32" s="151"/>
    </row>
    <row r="33" spans="1:5" x14ac:dyDescent="0.25">
      <c r="A33" s="151"/>
      <c r="B33" s="151"/>
      <c r="C33" s="151"/>
      <c r="D33" s="151"/>
      <c r="E33" s="151"/>
    </row>
    <row r="34" spans="1:5" x14ac:dyDescent="0.25">
      <c r="A34" s="151"/>
      <c r="B34" s="151"/>
      <c r="C34" s="151"/>
      <c r="D34" s="151"/>
      <c r="E34" s="151"/>
    </row>
    <row r="35" spans="1:5" x14ac:dyDescent="0.25">
      <c r="A35" s="151"/>
      <c r="B35" s="151"/>
      <c r="C35" s="151"/>
      <c r="D35" s="151"/>
      <c r="E35" s="151"/>
    </row>
    <row r="36" spans="1:5" x14ac:dyDescent="0.25">
      <c r="A36" s="151"/>
      <c r="B36" s="151"/>
      <c r="C36" s="151"/>
      <c r="D36" s="151"/>
      <c r="E36" s="151"/>
    </row>
    <row r="37" spans="1:5" x14ac:dyDescent="0.25">
      <c r="A37" s="151"/>
      <c r="B37" s="151"/>
      <c r="C37" s="151"/>
      <c r="D37" s="151"/>
      <c r="E37" s="151"/>
    </row>
    <row r="38" spans="1:5" x14ac:dyDescent="0.25">
      <c r="A38" s="151"/>
      <c r="B38" s="151"/>
      <c r="C38" s="151"/>
      <c r="D38" s="151"/>
      <c r="E38" s="151"/>
    </row>
    <row r="39" spans="1:5" x14ac:dyDescent="0.25">
      <c r="A39" s="151"/>
      <c r="B39" s="151"/>
      <c r="C39" s="151"/>
      <c r="D39" s="151"/>
      <c r="E39" s="151"/>
    </row>
    <row r="40" spans="1:5" x14ac:dyDescent="0.25">
      <c r="A40" s="151"/>
      <c r="B40" s="151"/>
      <c r="C40" s="151"/>
      <c r="D40" s="151"/>
      <c r="E40" s="151"/>
    </row>
    <row r="41" spans="1:5" x14ac:dyDescent="0.25">
      <c r="A41" s="151"/>
      <c r="B41" s="151"/>
      <c r="C41" s="151"/>
      <c r="D41" s="151"/>
      <c r="E41" s="151"/>
    </row>
    <row r="42" spans="1:5" x14ac:dyDescent="0.25">
      <c r="A42" s="151"/>
      <c r="B42" s="151"/>
      <c r="C42" s="151"/>
      <c r="D42" s="151"/>
      <c r="E42" s="151"/>
    </row>
    <row r="43" spans="1:5" x14ac:dyDescent="0.25">
      <c r="A43" s="151"/>
      <c r="B43" s="151"/>
      <c r="C43" s="151"/>
      <c r="D43" s="151"/>
      <c r="E43" s="151"/>
    </row>
    <row r="44" spans="1:5" x14ac:dyDescent="0.25">
      <c r="A44" s="151"/>
      <c r="B44" s="151"/>
      <c r="C44" s="151"/>
      <c r="D44" s="151"/>
      <c r="E44" s="151"/>
    </row>
  </sheetData>
  <sheetProtection algorithmName="SHA-512" hashValue="riDkfhg9Z3ao9P6Z1/XJHge4lzhIc7v/xis4Gw0+3FhtymidBrCxuQhIfUOwZQlNuQ1ww9vnQ01ZJw0gKLhw3w==" saltValue="KUyVBePsznBIra5OuQk6ow==" spinCount="100000" sheet="1" objects="1" scenarios="1"/>
  <mergeCells count="3">
    <mergeCell ref="A3:E44"/>
    <mergeCell ref="A1:E1"/>
    <mergeCell ref="A2:E2"/>
  </mergeCells>
  <pageMargins left="0.7" right="0.7" top="0.75" bottom="0.75" header="0.3" footer="0.3"/>
  <pageSetup orientation="portrait" r:id="rId1"/>
  <headerFooter>
    <oddHeader>&amp;CUSDOT SOLICITATION FOR SMALL BUSINESS INNOVATION RESEARCH PROGRAM
APPENDIX C</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63" sqref="D163"/>
    </sheetView>
  </sheetViews>
  <sheetFormatPr defaultRowHeight="15" x14ac:dyDescent="0.2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Layout" zoomScaleNormal="100" workbookViewId="0">
      <selection activeCell="H5" sqref="H5"/>
    </sheetView>
  </sheetViews>
  <sheetFormatPr defaultRowHeight="15" x14ac:dyDescent="0.25"/>
  <cols>
    <col min="6" max="6" width="9.140625" customWidth="1"/>
    <col min="8" max="8" width="13.7109375" customWidth="1"/>
    <col min="9" max="9" width="12.7109375" customWidth="1"/>
  </cols>
  <sheetData>
    <row r="1" spans="1:16" ht="18.75" x14ac:dyDescent="0.3">
      <c r="A1" s="99" t="s">
        <v>146</v>
      </c>
      <c r="B1" s="89"/>
      <c r="C1" s="89"/>
      <c r="D1" s="89"/>
      <c r="E1" s="89"/>
      <c r="F1" s="89"/>
      <c r="G1" s="89"/>
      <c r="H1" s="89"/>
    </row>
    <row r="2" spans="1:16" x14ac:dyDescent="0.25">
      <c r="A2" s="97"/>
      <c r="B2" s="97"/>
      <c r="C2" s="97"/>
      <c r="D2" s="97"/>
      <c r="E2" s="97"/>
      <c r="F2" s="97"/>
      <c r="G2" s="97"/>
      <c r="H2" s="97"/>
    </row>
    <row r="3" spans="1:16" x14ac:dyDescent="0.25">
      <c r="A3" s="96" t="s">
        <v>59</v>
      </c>
      <c r="B3" s="96"/>
      <c r="C3" s="96"/>
      <c r="D3" s="96"/>
      <c r="E3" s="96"/>
      <c r="F3" s="96"/>
      <c r="G3" s="96"/>
      <c r="H3" s="9" t="s">
        <v>60</v>
      </c>
    </row>
    <row r="4" spans="1:16" x14ac:dyDescent="0.25">
      <c r="A4" s="112" t="s">
        <v>152</v>
      </c>
      <c r="B4" s="112"/>
      <c r="C4" s="112"/>
      <c r="D4" s="112"/>
      <c r="E4" s="112"/>
      <c r="F4" s="112"/>
      <c r="G4" s="112"/>
      <c r="H4" s="81"/>
    </row>
    <row r="5" spans="1:16" ht="48" customHeight="1" x14ac:dyDescent="0.25">
      <c r="A5" s="100" t="s">
        <v>145</v>
      </c>
      <c r="B5" s="101"/>
      <c r="C5" s="101"/>
      <c r="D5" s="101"/>
      <c r="E5" s="101"/>
      <c r="F5" s="101"/>
      <c r="G5" s="102"/>
      <c r="H5" s="81"/>
    </row>
    <row r="6" spans="1:16" x14ac:dyDescent="0.25">
      <c r="A6" s="112" t="s">
        <v>155</v>
      </c>
      <c r="B6" s="112"/>
      <c r="C6" s="112"/>
      <c r="D6" s="112"/>
      <c r="E6" s="112"/>
      <c r="F6" s="112"/>
      <c r="G6" s="112"/>
      <c r="H6" s="81"/>
    </row>
    <row r="7" spans="1:16" ht="45" customHeight="1" x14ac:dyDescent="0.25">
      <c r="A7" s="110" t="s">
        <v>67</v>
      </c>
      <c r="B7" s="110"/>
      <c r="C7" s="110"/>
      <c r="D7" s="110"/>
      <c r="E7" s="110"/>
      <c r="F7" s="110"/>
      <c r="G7" s="110"/>
      <c r="H7" s="81"/>
    </row>
    <row r="8" spans="1:16" ht="46.5" customHeight="1" x14ac:dyDescent="0.25">
      <c r="A8" s="110" t="s">
        <v>119</v>
      </c>
      <c r="B8" s="110"/>
      <c r="C8" s="110"/>
      <c r="D8" s="110"/>
      <c r="E8" s="110"/>
      <c r="F8" s="110"/>
      <c r="G8" s="110"/>
      <c r="H8" s="81"/>
    </row>
    <row r="9" spans="1:16" ht="13.5" customHeight="1" x14ac:dyDescent="0.25">
      <c r="A9" s="106" t="s">
        <v>78</v>
      </c>
      <c r="B9" s="107"/>
      <c r="C9" s="107"/>
      <c r="D9" s="107"/>
      <c r="E9" s="107"/>
      <c r="F9" s="107"/>
      <c r="G9" s="108"/>
      <c r="H9" s="81"/>
    </row>
    <row r="10" spans="1:16" ht="31.5" customHeight="1" x14ac:dyDescent="0.25">
      <c r="A10" s="103" t="s">
        <v>86</v>
      </c>
      <c r="B10" s="104"/>
      <c r="C10" s="104"/>
      <c r="D10" s="104"/>
      <c r="E10" s="104"/>
      <c r="F10" s="104"/>
      <c r="G10" s="105"/>
      <c r="H10" s="81"/>
      <c r="J10" s="24"/>
      <c r="K10" s="24"/>
      <c r="L10" s="24"/>
      <c r="M10" s="24"/>
      <c r="N10" s="24"/>
      <c r="O10" s="24"/>
      <c r="P10" s="24"/>
    </row>
    <row r="11" spans="1:16" ht="61.5" customHeight="1" x14ac:dyDescent="0.25">
      <c r="A11" s="103" t="s">
        <v>87</v>
      </c>
      <c r="B11" s="104"/>
      <c r="C11" s="104"/>
      <c r="D11" s="104"/>
      <c r="E11" s="104"/>
      <c r="F11" s="104"/>
      <c r="G11" s="105"/>
      <c r="H11" s="81"/>
    </row>
    <row r="12" spans="1:16" ht="30" customHeight="1" x14ac:dyDescent="0.25">
      <c r="A12" s="103" t="s">
        <v>88</v>
      </c>
      <c r="B12" s="104"/>
      <c r="C12" s="104"/>
      <c r="D12" s="104"/>
      <c r="E12" s="104"/>
      <c r="F12" s="104"/>
      <c r="G12" s="105"/>
      <c r="H12" s="81"/>
    </row>
    <row r="13" spans="1:16" ht="31.5" customHeight="1" x14ac:dyDescent="0.25">
      <c r="A13" s="103" t="s">
        <v>89</v>
      </c>
      <c r="B13" s="104"/>
      <c r="C13" s="104"/>
      <c r="D13" s="104"/>
      <c r="E13" s="104"/>
      <c r="F13" s="104"/>
      <c r="G13" s="105"/>
      <c r="H13" s="81"/>
    </row>
    <row r="14" spans="1:16" ht="30" customHeight="1" x14ac:dyDescent="0.25">
      <c r="A14" s="106" t="s">
        <v>79</v>
      </c>
      <c r="B14" s="107"/>
      <c r="C14" s="107"/>
      <c r="D14" s="107"/>
      <c r="E14" s="107"/>
      <c r="F14" s="107"/>
      <c r="G14" s="108"/>
      <c r="H14" s="81"/>
    </row>
    <row r="15" spans="1:16" ht="14.25" customHeight="1" x14ac:dyDescent="0.25">
      <c r="A15" s="103" t="s">
        <v>90</v>
      </c>
      <c r="B15" s="104"/>
      <c r="C15" s="104"/>
      <c r="D15" s="104"/>
      <c r="E15" s="104"/>
      <c r="F15" s="104"/>
      <c r="G15" s="105"/>
      <c r="H15" s="81"/>
    </row>
    <row r="16" spans="1:16" ht="15" customHeight="1" x14ac:dyDescent="0.25">
      <c r="A16" s="103" t="s">
        <v>91</v>
      </c>
      <c r="B16" s="104"/>
      <c r="C16" s="104"/>
      <c r="D16" s="104"/>
      <c r="E16" s="104"/>
      <c r="F16" s="104"/>
      <c r="G16" s="105"/>
      <c r="H16" s="81"/>
    </row>
    <row r="17" spans="1:8" ht="15" customHeight="1" x14ac:dyDescent="0.25">
      <c r="A17" s="103" t="s">
        <v>92</v>
      </c>
      <c r="B17" s="104"/>
      <c r="C17" s="104"/>
      <c r="D17" s="104"/>
      <c r="E17" s="104"/>
      <c r="F17" s="104"/>
      <c r="G17" s="105"/>
      <c r="H17" s="81"/>
    </row>
    <row r="18" spans="1:8" ht="30.75" customHeight="1" x14ac:dyDescent="0.25">
      <c r="A18" s="106" t="s">
        <v>80</v>
      </c>
      <c r="B18" s="107"/>
      <c r="C18" s="107"/>
      <c r="D18" s="107"/>
      <c r="E18" s="107"/>
      <c r="F18" s="107"/>
      <c r="G18" s="108"/>
      <c r="H18" s="81"/>
    </row>
    <row r="19" spans="1:8" ht="28.5" customHeight="1" x14ac:dyDescent="0.25">
      <c r="A19" s="106" t="s">
        <v>93</v>
      </c>
      <c r="B19" s="107"/>
      <c r="C19" s="107"/>
      <c r="D19" s="107"/>
      <c r="E19" s="107"/>
      <c r="F19" s="107"/>
      <c r="G19" s="108"/>
      <c r="H19" s="81"/>
    </row>
    <row r="20" spans="1:8" ht="15" customHeight="1" x14ac:dyDescent="0.25">
      <c r="A20" s="106" t="s">
        <v>94</v>
      </c>
      <c r="B20" s="107"/>
      <c r="C20" s="107"/>
      <c r="D20" s="107"/>
      <c r="E20" s="107"/>
      <c r="F20" s="107"/>
      <c r="G20" s="108"/>
      <c r="H20" s="81"/>
    </row>
    <row r="21" spans="1:8" ht="15" customHeight="1" x14ac:dyDescent="0.25">
      <c r="A21" s="112" t="s">
        <v>81</v>
      </c>
      <c r="B21" s="112"/>
      <c r="C21" s="112"/>
      <c r="D21" s="112"/>
      <c r="E21" s="112"/>
      <c r="F21" s="112"/>
      <c r="G21" s="112"/>
      <c r="H21" s="81"/>
    </row>
    <row r="22" spans="1:8" ht="45.75" customHeight="1" x14ac:dyDescent="0.25">
      <c r="A22" s="103" t="s">
        <v>95</v>
      </c>
      <c r="B22" s="104"/>
      <c r="C22" s="104"/>
      <c r="D22" s="104"/>
      <c r="E22" s="104"/>
      <c r="F22" s="104"/>
      <c r="G22" s="105"/>
      <c r="H22" s="81"/>
    </row>
    <row r="23" spans="1:8" ht="15" customHeight="1" x14ac:dyDescent="0.25">
      <c r="A23" s="103" t="s">
        <v>96</v>
      </c>
      <c r="B23" s="104"/>
      <c r="C23" s="104"/>
      <c r="D23" s="104"/>
      <c r="E23" s="104"/>
      <c r="F23" s="104"/>
      <c r="G23" s="105"/>
      <c r="H23" s="81"/>
    </row>
    <row r="24" spans="1:8" ht="15" customHeight="1" x14ac:dyDescent="0.25">
      <c r="A24" s="112" t="s">
        <v>82</v>
      </c>
      <c r="B24" s="112"/>
      <c r="C24" s="112"/>
      <c r="D24" s="112"/>
      <c r="E24" s="112"/>
      <c r="F24" s="112"/>
      <c r="G24" s="112"/>
      <c r="H24" s="81"/>
    </row>
    <row r="25" spans="1:8" ht="44.25" customHeight="1" x14ac:dyDescent="0.25">
      <c r="A25" s="103" t="s">
        <v>97</v>
      </c>
      <c r="B25" s="104"/>
      <c r="C25" s="104"/>
      <c r="D25" s="104"/>
      <c r="E25" s="104"/>
      <c r="F25" s="104"/>
      <c r="G25" s="105"/>
      <c r="H25" s="81"/>
    </row>
    <row r="26" spans="1:8" ht="15" customHeight="1" x14ac:dyDescent="0.25">
      <c r="A26" s="103" t="s">
        <v>98</v>
      </c>
      <c r="B26" s="104"/>
      <c r="C26" s="104"/>
      <c r="D26" s="104"/>
      <c r="E26" s="104"/>
      <c r="F26" s="104"/>
      <c r="G26" s="105"/>
      <c r="H26" s="81"/>
    </row>
    <row r="27" spans="1:8" ht="15" customHeight="1" x14ac:dyDescent="0.25">
      <c r="A27" s="103" t="s">
        <v>99</v>
      </c>
      <c r="B27" s="104"/>
      <c r="C27" s="104"/>
      <c r="D27" s="104"/>
      <c r="E27" s="104"/>
      <c r="F27" s="104"/>
      <c r="G27" s="105"/>
      <c r="H27" s="81"/>
    </row>
    <row r="28" spans="1:8" ht="17.25" customHeight="1" x14ac:dyDescent="0.25">
      <c r="A28" s="106" t="s">
        <v>83</v>
      </c>
      <c r="B28" s="107"/>
      <c r="C28" s="107"/>
      <c r="D28" s="107"/>
      <c r="E28" s="107"/>
      <c r="F28" s="107"/>
      <c r="G28" s="108"/>
      <c r="H28" s="81"/>
    </row>
    <row r="29" spans="1:8" ht="16.5" customHeight="1" x14ac:dyDescent="0.25">
      <c r="A29" s="110" t="s">
        <v>68</v>
      </c>
      <c r="B29" s="110"/>
      <c r="C29" s="110"/>
      <c r="D29" s="110"/>
      <c r="E29" s="110"/>
      <c r="F29" s="110"/>
      <c r="G29" s="110"/>
      <c r="H29" s="81"/>
    </row>
    <row r="30" spans="1:8" ht="16.5" customHeight="1" x14ac:dyDescent="0.25">
      <c r="A30" s="112" t="s">
        <v>84</v>
      </c>
      <c r="B30" s="112"/>
      <c r="C30" s="112"/>
      <c r="D30" s="112"/>
      <c r="E30" s="112"/>
      <c r="F30" s="112"/>
      <c r="G30" s="112"/>
      <c r="H30" s="81"/>
    </row>
    <row r="31" spans="1:8" ht="49.5" customHeight="1" x14ac:dyDescent="0.25">
      <c r="A31" s="111" t="s">
        <v>69</v>
      </c>
      <c r="B31" s="111"/>
      <c r="C31" s="111"/>
      <c r="D31" s="111"/>
      <c r="E31" s="111"/>
      <c r="F31" s="111"/>
      <c r="G31" s="111"/>
      <c r="H31" s="81"/>
    </row>
    <row r="32" spans="1:8" ht="16.5" customHeight="1" x14ac:dyDescent="0.25">
      <c r="A32" s="109" t="s">
        <v>85</v>
      </c>
      <c r="B32" s="109"/>
      <c r="C32" s="109"/>
      <c r="D32" s="109"/>
      <c r="E32" s="109"/>
      <c r="F32" s="109"/>
      <c r="G32" s="109"/>
      <c r="H32" s="81"/>
    </row>
    <row r="33" spans="1:8" ht="96" customHeight="1" x14ac:dyDescent="0.25">
      <c r="A33" s="111" t="s">
        <v>153</v>
      </c>
      <c r="B33" s="111"/>
      <c r="C33" s="111"/>
      <c r="D33" s="111"/>
      <c r="E33" s="111"/>
      <c r="F33" s="111"/>
      <c r="G33" s="111"/>
      <c r="H33" s="81"/>
    </row>
    <row r="34" spans="1:8" ht="16.5" customHeight="1" x14ac:dyDescent="0.25">
      <c r="A34" s="22"/>
      <c r="B34" s="22"/>
    </row>
    <row r="35" spans="1:8" ht="93.75" customHeight="1" x14ac:dyDescent="0.25">
      <c r="A35" s="23"/>
      <c r="B35" s="23"/>
    </row>
    <row r="36" spans="1:8" x14ac:dyDescent="0.25">
      <c r="A36" s="98"/>
      <c r="B36" s="98"/>
      <c r="C36" s="98"/>
      <c r="D36" s="98"/>
      <c r="E36" s="98"/>
      <c r="F36" s="98"/>
      <c r="G36" s="98"/>
    </row>
    <row r="37" spans="1:8" x14ac:dyDescent="0.25">
      <c r="A37" s="98"/>
      <c r="B37" s="98"/>
      <c r="C37" s="98"/>
      <c r="D37" s="98"/>
      <c r="E37" s="98"/>
      <c r="F37" s="98"/>
      <c r="G37" s="98"/>
    </row>
    <row r="38" spans="1:8" x14ac:dyDescent="0.25">
      <c r="A38" s="98"/>
      <c r="B38" s="98"/>
      <c r="C38" s="98"/>
      <c r="D38" s="98"/>
      <c r="E38" s="98"/>
      <c r="F38" s="98"/>
      <c r="G38" s="98"/>
    </row>
    <row r="39" spans="1:8" x14ac:dyDescent="0.25">
      <c r="A39" s="98"/>
      <c r="B39" s="98"/>
      <c r="C39" s="98"/>
      <c r="D39" s="98"/>
      <c r="E39" s="98"/>
      <c r="F39" s="98"/>
      <c r="G39" s="98"/>
    </row>
    <row r="40" spans="1:8" x14ac:dyDescent="0.25">
      <c r="A40" s="98"/>
      <c r="B40" s="98"/>
      <c r="C40" s="98"/>
      <c r="D40" s="98"/>
      <c r="E40" s="98"/>
      <c r="F40" s="98"/>
      <c r="G40" s="98"/>
    </row>
    <row r="41" spans="1:8" x14ac:dyDescent="0.25">
      <c r="A41" s="98"/>
      <c r="B41" s="98"/>
      <c r="C41" s="98"/>
      <c r="D41" s="98"/>
      <c r="E41" s="98"/>
      <c r="F41" s="98"/>
      <c r="G41" s="98"/>
    </row>
    <row r="42" spans="1:8" x14ac:dyDescent="0.25">
      <c r="A42" s="98"/>
      <c r="B42" s="98"/>
      <c r="C42" s="98"/>
      <c r="D42" s="98"/>
      <c r="E42" s="98"/>
      <c r="F42" s="98"/>
      <c r="G42" s="98"/>
    </row>
    <row r="43" spans="1:8" x14ac:dyDescent="0.25">
      <c r="A43" s="98"/>
      <c r="B43" s="98"/>
      <c r="C43" s="98"/>
      <c r="D43" s="98"/>
      <c r="E43" s="98"/>
      <c r="F43" s="98"/>
      <c r="G43" s="98"/>
    </row>
    <row r="44" spans="1:8" x14ac:dyDescent="0.25">
      <c r="A44" s="98"/>
      <c r="B44" s="98"/>
      <c r="C44" s="98"/>
      <c r="D44" s="98"/>
      <c r="E44" s="98"/>
      <c r="F44" s="98"/>
      <c r="G44" s="98"/>
    </row>
    <row r="45" spans="1:8" x14ac:dyDescent="0.25">
      <c r="A45" s="98"/>
      <c r="B45" s="98"/>
      <c r="C45" s="98"/>
      <c r="D45" s="98"/>
      <c r="E45" s="98"/>
      <c r="F45" s="98"/>
      <c r="G45" s="98"/>
    </row>
    <row r="46" spans="1:8" x14ac:dyDescent="0.25">
      <c r="A46" s="98"/>
      <c r="B46" s="98"/>
      <c r="C46" s="98"/>
      <c r="D46" s="98"/>
      <c r="E46" s="98"/>
      <c r="F46" s="98"/>
      <c r="G46" s="98"/>
    </row>
  </sheetData>
  <sheetProtection algorithmName="SHA-512" hashValue="u8smz+dtRUR7h/41OVE+rKj0QV0AXbRhDynOxbDW+BUbz0/6DWDaIfFx8psMF/H4vHk2QTJ96itCBPpetgFR4w==" saltValue="v9XPf45hIWp2ndr3F7Rr0g==" spinCount="100000" sheet="1" objects="1" scenarios="1"/>
  <mergeCells count="44">
    <mergeCell ref="A2:H2"/>
    <mergeCell ref="A33:G33"/>
    <mergeCell ref="A7:G7"/>
    <mergeCell ref="A3:G3"/>
    <mergeCell ref="A4:G4"/>
    <mergeCell ref="A6:G6"/>
    <mergeCell ref="A14:G14"/>
    <mergeCell ref="A15:G15"/>
    <mergeCell ref="A25:G25"/>
    <mergeCell ref="A28:G28"/>
    <mergeCell ref="A29:G29"/>
    <mergeCell ref="A30:G30"/>
    <mergeCell ref="A36:G36"/>
    <mergeCell ref="A43:G43"/>
    <mergeCell ref="A44:G44"/>
    <mergeCell ref="A8:G8"/>
    <mergeCell ref="A31:G31"/>
    <mergeCell ref="A16:G16"/>
    <mergeCell ref="A17:G17"/>
    <mergeCell ref="A18:G18"/>
    <mergeCell ref="A19:G19"/>
    <mergeCell ref="A20:G20"/>
    <mergeCell ref="A21:G21"/>
    <mergeCell ref="A26:G26"/>
    <mergeCell ref="A27:G27"/>
    <mergeCell ref="A22:G22"/>
    <mergeCell ref="A23:G23"/>
    <mergeCell ref="A24:G24"/>
    <mergeCell ref="A45:G45"/>
    <mergeCell ref="A46:G46"/>
    <mergeCell ref="A1:H1"/>
    <mergeCell ref="A37:G37"/>
    <mergeCell ref="A38:G38"/>
    <mergeCell ref="A39:G39"/>
    <mergeCell ref="A40:G40"/>
    <mergeCell ref="A41:G41"/>
    <mergeCell ref="A42:G42"/>
    <mergeCell ref="A5:G5"/>
    <mergeCell ref="A10:G10"/>
    <mergeCell ref="A9:G9"/>
    <mergeCell ref="A11:G11"/>
    <mergeCell ref="A12:G12"/>
    <mergeCell ref="A13:G13"/>
    <mergeCell ref="A32:G32"/>
  </mergeCells>
  <pageMargins left="0.7" right="0.7" top="0.75" bottom="0.75" header="0.3" footer="0.3"/>
  <pageSetup orientation="portrait" r:id="rId1"/>
  <headerFooter>
    <oddHeader>&amp;CUSDOT SOLICITATION FOR SMALL BUSINESS INNOVATION RESEARCH PROGRAM
APPENDIX 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Layout" zoomScaleNormal="100" workbookViewId="0">
      <selection activeCell="F9" sqref="F9:G9"/>
    </sheetView>
  </sheetViews>
  <sheetFormatPr defaultRowHeight="15" x14ac:dyDescent="0.25"/>
  <cols>
    <col min="1" max="1" width="4.5703125" customWidth="1"/>
    <col min="9" max="9" width="6" customWidth="1"/>
  </cols>
  <sheetData>
    <row r="1" spans="1:9" ht="18.75" x14ac:dyDescent="0.3">
      <c r="A1" s="127" t="s">
        <v>25</v>
      </c>
      <c r="B1" s="127"/>
      <c r="C1" s="127"/>
      <c r="D1" s="127"/>
      <c r="E1" s="128"/>
      <c r="F1" s="128"/>
      <c r="G1" s="128"/>
      <c r="H1" s="128"/>
      <c r="I1" s="128"/>
    </row>
    <row r="2" spans="1:9" ht="15.75" x14ac:dyDescent="0.25">
      <c r="A2" s="129" t="s">
        <v>154</v>
      </c>
      <c r="B2" s="129"/>
      <c r="C2" s="129"/>
      <c r="D2" s="129"/>
      <c r="E2" s="128"/>
      <c r="F2" s="128"/>
      <c r="G2" s="128"/>
      <c r="H2" s="128"/>
      <c r="I2" s="128"/>
    </row>
    <row r="3" spans="1:9" x14ac:dyDescent="0.25">
      <c r="A3" s="128" t="s">
        <v>1</v>
      </c>
      <c r="B3" s="128"/>
      <c r="C3" s="128"/>
      <c r="D3" s="128"/>
      <c r="E3" s="128"/>
      <c r="F3" s="128"/>
      <c r="G3" s="128"/>
      <c r="H3" s="128"/>
      <c r="I3" s="128"/>
    </row>
    <row r="4" spans="1:9" ht="15" customHeight="1" x14ac:dyDescent="0.25">
      <c r="A4" s="128" t="s">
        <v>2</v>
      </c>
      <c r="B4" s="128"/>
      <c r="C4" s="128"/>
      <c r="D4" s="128"/>
      <c r="E4" s="128"/>
      <c r="F4" s="128"/>
      <c r="G4" s="128"/>
      <c r="H4" s="128"/>
      <c r="I4" s="128"/>
    </row>
    <row r="5" spans="1:9" x14ac:dyDescent="0.25">
      <c r="A5" s="26"/>
      <c r="B5" s="26"/>
      <c r="C5" s="26"/>
      <c r="D5" s="26"/>
      <c r="E5" s="26"/>
      <c r="F5" s="26"/>
      <c r="G5" s="26"/>
      <c r="H5" s="26"/>
      <c r="I5" s="26"/>
    </row>
    <row r="6" spans="1:9" ht="20.25" customHeight="1" x14ac:dyDescent="0.25">
      <c r="A6" s="9">
        <v>1</v>
      </c>
      <c r="B6" s="112" t="s">
        <v>29</v>
      </c>
      <c r="C6" s="112"/>
      <c r="D6" s="112"/>
      <c r="E6" s="112"/>
      <c r="F6" s="112"/>
      <c r="G6" s="112"/>
      <c r="H6" s="119">
        <f>direct_labor_B!D26</f>
        <v>0</v>
      </c>
      <c r="I6" s="119"/>
    </row>
    <row r="7" spans="1:9" ht="20.25" customHeight="1" x14ac:dyDescent="0.25">
      <c r="A7" s="10"/>
      <c r="B7" s="97"/>
      <c r="C7" s="97"/>
      <c r="D7" s="97"/>
      <c r="E7" s="97"/>
      <c r="F7" s="97"/>
      <c r="G7" s="97"/>
      <c r="H7" s="119"/>
      <c r="I7" s="119"/>
    </row>
    <row r="8" spans="1:9" ht="20.25" customHeight="1" x14ac:dyDescent="0.25">
      <c r="A8" s="9">
        <v>2</v>
      </c>
      <c r="B8" s="112" t="s">
        <v>120</v>
      </c>
      <c r="C8" s="112"/>
      <c r="D8" s="112"/>
      <c r="E8" s="112"/>
      <c r="F8" s="120" t="s">
        <v>55</v>
      </c>
      <c r="G8" s="120"/>
      <c r="H8" s="119"/>
      <c r="I8" s="119"/>
    </row>
    <row r="9" spans="1:9" ht="20.25" customHeight="1" x14ac:dyDescent="0.25">
      <c r="A9" s="9"/>
      <c r="B9" s="126" t="s">
        <v>12</v>
      </c>
      <c r="C9" s="126"/>
      <c r="D9" s="126"/>
      <c r="E9" s="126"/>
      <c r="F9" s="131">
        <v>0</v>
      </c>
      <c r="G9" s="131"/>
      <c r="H9" s="119">
        <f>F9*H6</f>
        <v>0</v>
      </c>
      <c r="I9" s="119"/>
    </row>
    <row r="10" spans="1:9" ht="20.25" customHeight="1" x14ac:dyDescent="0.25">
      <c r="A10" s="9">
        <v>3</v>
      </c>
      <c r="B10" s="112" t="s">
        <v>121</v>
      </c>
      <c r="C10" s="112"/>
      <c r="D10" s="112"/>
      <c r="E10" s="112"/>
      <c r="F10" s="120" t="s">
        <v>11</v>
      </c>
      <c r="G10" s="120"/>
      <c r="H10" s="119"/>
      <c r="I10" s="119"/>
    </row>
    <row r="11" spans="1:9" ht="20.25" customHeight="1" x14ac:dyDescent="0.25">
      <c r="A11" s="9"/>
      <c r="B11" s="126" t="s">
        <v>13</v>
      </c>
      <c r="C11" s="126"/>
      <c r="D11" s="126"/>
      <c r="E11" s="126"/>
      <c r="F11" s="130">
        <v>0</v>
      </c>
      <c r="G11" s="130"/>
      <c r="H11" s="119">
        <f>(H6+H9)*F11</f>
        <v>0</v>
      </c>
      <c r="I11" s="119"/>
    </row>
    <row r="12" spans="1:9" ht="20.25" customHeight="1" x14ac:dyDescent="0.25">
      <c r="A12" s="9">
        <v>4</v>
      </c>
      <c r="B12" s="116" t="s">
        <v>14</v>
      </c>
      <c r="C12" s="132"/>
      <c r="D12" s="132"/>
      <c r="E12" s="132"/>
      <c r="F12" s="117"/>
      <c r="G12" s="118"/>
      <c r="H12" s="119">
        <f>H6+H9+H11</f>
        <v>0</v>
      </c>
      <c r="I12" s="119"/>
    </row>
    <row r="13" spans="1:9" ht="20.25" customHeight="1" x14ac:dyDescent="0.25">
      <c r="A13" s="9">
        <v>5</v>
      </c>
      <c r="B13" s="133" t="s">
        <v>30</v>
      </c>
      <c r="C13" s="133"/>
      <c r="D13" s="133"/>
      <c r="E13" s="133"/>
      <c r="F13" s="134"/>
      <c r="G13" s="134"/>
      <c r="H13" s="119">
        <f>materials_C!E40</f>
        <v>0</v>
      </c>
      <c r="I13" s="119"/>
    </row>
    <row r="14" spans="1:9" ht="20.25" customHeight="1" x14ac:dyDescent="0.25">
      <c r="A14" s="9">
        <v>6</v>
      </c>
      <c r="B14" s="134" t="s">
        <v>31</v>
      </c>
      <c r="C14" s="134"/>
      <c r="D14" s="134"/>
      <c r="E14" s="134"/>
      <c r="F14" s="134"/>
      <c r="G14" s="134"/>
      <c r="H14" s="119">
        <f>std_royalt_D!E25</f>
        <v>0</v>
      </c>
      <c r="I14" s="119"/>
    </row>
    <row r="15" spans="1:9" ht="20.25" customHeight="1" x14ac:dyDescent="0.25">
      <c r="A15" s="9">
        <v>7</v>
      </c>
      <c r="B15" s="134" t="s">
        <v>32</v>
      </c>
      <c r="C15" s="134"/>
      <c r="D15" s="134"/>
      <c r="E15" s="134"/>
      <c r="F15" s="134"/>
      <c r="G15" s="134"/>
      <c r="H15" s="119">
        <f>std_royalt_D!E37</f>
        <v>0</v>
      </c>
      <c r="I15" s="119"/>
    </row>
    <row r="16" spans="1:9" ht="20.25" customHeight="1" x14ac:dyDescent="0.25">
      <c r="A16" s="9">
        <v>8</v>
      </c>
      <c r="B16" s="134" t="s">
        <v>46</v>
      </c>
      <c r="C16" s="134"/>
      <c r="D16" s="134"/>
      <c r="E16" s="134"/>
      <c r="F16" s="134"/>
      <c r="G16" s="134"/>
      <c r="H16" s="119">
        <f>spec_test_spec_equip_E_!E25</f>
        <v>0</v>
      </c>
      <c r="I16" s="119"/>
    </row>
    <row r="17" spans="1:9" ht="20.25" customHeight="1" x14ac:dyDescent="0.25">
      <c r="A17" s="9">
        <v>9</v>
      </c>
      <c r="B17" s="134" t="s">
        <v>47</v>
      </c>
      <c r="C17" s="134"/>
      <c r="D17" s="134"/>
      <c r="E17" s="134"/>
      <c r="F17" s="134"/>
      <c r="G17" s="134"/>
      <c r="H17" s="119">
        <f>spec_test_spec_equip_E_!E44</f>
        <v>0</v>
      </c>
      <c r="I17" s="119"/>
    </row>
    <row r="18" spans="1:9" ht="20.25" customHeight="1" x14ac:dyDescent="0.25">
      <c r="A18" s="9">
        <v>10</v>
      </c>
      <c r="B18" s="112" t="s">
        <v>48</v>
      </c>
      <c r="C18" s="112"/>
      <c r="D18" s="112"/>
      <c r="E18" s="112"/>
      <c r="F18" s="112"/>
      <c r="G18" s="112"/>
      <c r="H18" s="119">
        <f>subs_conslntnt_F!E25</f>
        <v>0</v>
      </c>
      <c r="I18" s="119"/>
    </row>
    <row r="19" spans="1:9" ht="20.25" customHeight="1" x14ac:dyDescent="0.25">
      <c r="A19" s="9">
        <v>11</v>
      </c>
      <c r="B19" s="112" t="s">
        <v>49</v>
      </c>
      <c r="C19" s="112"/>
      <c r="D19" s="112"/>
      <c r="E19" s="112"/>
      <c r="F19" s="112"/>
      <c r="G19" s="112"/>
      <c r="H19" s="119">
        <f>subs_conslntnt_F!E44</f>
        <v>0</v>
      </c>
      <c r="I19" s="119"/>
    </row>
    <row r="20" spans="1:9" ht="20.25" customHeight="1" x14ac:dyDescent="0.25">
      <c r="A20" s="9">
        <v>12</v>
      </c>
      <c r="B20" s="116" t="s">
        <v>64</v>
      </c>
      <c r="C20" s="132"/>
      <c r="D20" s="132"/>
      <c r="E20" s="132"/>
      <c r="F20" s="117"/>
      <c r="G20" s="118"/>
      <c r="H20" s="119">
        <f>travel_G!E56</f>
        <v>0</v>
      </c>
      <c r="I20" s="119"/>
    </row>
    <row r="21" spans="1:9" ht="20.25" customHeight="1" x14ac:dyDescent="0.25">
      <c r="A21" s="9">
        <v>13</v>
      </c>
      <c r="B21" s="116" t="s">
        <v>65</v>
      </c>
      <c r="C21" s="132"/>
      <c r="D21" s="132"/>
      <c r="E21" s="132"/>
      <c r="F21" s="117"/>
      <c r="G21" s="118"/>
      <c r="H21" s="119">
        <f>other_H!E14</f>
        <v>0</v>
      </c>
      <c r="I21" s="119"/>
    </row>
    <row r="22" spans="1:9" ht="20.25" customHeight="1" x14ac:dyDescent="0.25">
      <c r="A22" s="9">
        <v>14</v>
      </c>
      <c r="B22" s="116" t="s">
        <v>50</v>
      </c>
      <c r="C22" s="132"/>
      <c r="D22" s="132"/>
      <c r="E22" s="132"/>
      <c r="F22" s="117"/>
      <c r="G22" s="118"/>
      <c r="H22" s="122">
        <f>SUM(H13:I21)</f>
        <v>0</v>
      </c>
      <c r="I22" s="122"/>
    </row>
    <row r="23" spans="1:9" ht="20.25" customHeight="1" x14ac:dyDescent="0.25">
      <c r="A23" s="9">
        <v>15</v>
      </c>
      <c r="B23" s="116" t="s">
        <v>53</v>
      </c>
      <c r="C23" s="132"/>
      <c r="D23" s="132"/>
      <c r="E23" s="132"/>
      <c r="F23" s="117"/>
      <c r="G23" s="118"/>
      <c r="H23" s="122">
        <f>H12+H22</f>
        <v>0</v>
      </c>
      <c r="I23" s="122"/>
    </row>
    <row r="24" spans="1:9" ht="20.25" customHeight="1" x14ac:dyDescent="0.25">
      <c r="A24" s="9">
        <v>16</v>
      </c>
      <c r="B24" s="11" t="s">
        <v>122</v>
      </c>
      <c r="C24" s="11"/>
      <c r="D24" s="11"/>
      <c r="E24" s="11"/>
      <c r="F24" s="120" t="s">
        <v>141</v>
      </c>
      <c r="G24" s="120"/>
      <c r="H24" s="122"/>
      <c r="I24" s="122"/>
    </row>
    <row r="25" spans="1:9" ht="20.25" customHeight="1" x14ac:dyDescent="0.25">
      <c r="A25" s="9"/>
      <c r="B25" s="126" t="s">
        <v>56</v>
      </c>
      <c r="C25" s="126"/>
      <c r="D25" s="126"/>
      <c r="E25" s="126"/>
      <c r="F25" s="121">
        <v>0</v>
      </c>
      <c r="G25" s="121"/>
      <c r="H25" s="122">
        <f>F25*H23</f>
        <v>0</v>
      </c>
      <c r="I25" s="122"/>
    </row>
    <row r="26" spans="1:9" ht="20.25" customHeight="1" x14ac:dyDescent="0.25">
      <c r="A26" s="9">
        <v>17</v>
      </c>
      <c r="B26" s="116" t="s">
        <v>54</v>
      </c>
      <c r="C26" s="117"/>
      <c r="D26" s="117"/>
      <c r="E26" s="117"/>
      <c r="F26" s="117"/>
      <c r="G26" s="118"/>
      <c r="H26" s="119">
        <f>H25+H23</f>
        <v>0</v>
      </c>
      <c r="I26" s="119"/>
    </row>
    <row r="27" spans="1:9" ht="20.25" customHeight="1" x14ac:dyDescent="0.25">
      <c r="A27" s="9">
        <v>18</v>
      </c>
      <c r="B27" s="109" t="s">
        <v>123</v>
      </c>
      <c r="C27" s="109"/>
      <c r="D27" s="109"/>
      <c r="E27" s="109"/>
      <c r="F27" s="125">
        <v>0</v>
      </c>
      <c r="G27" s="125"/>
      <c r="H27" s="115">
        <f>H26*F27</f>
        <v>0</v>
      </c>
      <c r="I27" s="115"/>
    </row>
    <row r="28" spans="1:9" ht="20.25" customHeight="1" x14ac:dyDescent="0.25">
      <c r="A28" s="9">
        <v>19</v>
      </c>
      <c r="B28" s="123" t="s">
        <v>101</v>
      </c>
      <c r="C28" s="124"/>
      <c r="D28" s="124"/>
      <c r="E28" s="124"/>
      <c r="F28" s="117"/>
      <c r="G28" s="118"/>
      <c r="H28" s="115">
        <f>H27+H26</f>
        <v>0</v>
      </c>
      <c r="I28" s="115"/>
    </row>
    <row r="29" spans="1:9" x14ac:dyDescent="0.25">
      <c r="B29" s="113" t="s">
        <v>137</v>
      </c>
      <c r="C29" s="113"/>
      <c r="D29" s="113"/>
      <c r="E29" s="113"/>
      <c r="F29" s="113"/>
      <c r="G29" s="113"/>
      <c r="H29" s="113"/>
      <c r="I29" s="113"/>
    </row>
    <row r="30" spans="1:9" s="30" customFormat="1" x14ac:dyDescent="0.25">
      <c r="B30" s="114"/>
      <c r="C30" s="114"/>
      <c r="D30" s="114"/>
      <c r="E30" s="114"/>
      <c r="F30" s="114"/>
      <c r="G30" s="114"/>
      <c r="H30" s="114"/>
      <c r="I30" s="114"/>
    </row>
    <row r="31" spans="1:9" s="30" customFormat="1" x14ac:dyDescent="0.25"/>
    <row r="32" spans="1:9"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sheetData>
  <sheetProtection algorithmName="SHA-512" hashValue="yf59aN6Ptz0kUxx0PqkQ0aWgfzc8AHiN926rXv22+UkIroDSHnYIk8++VuyxO5USgLg85KIxN/3x5JDNDuMeFg==" saltValue="/hswGMLAFTONnshEOavP3g==" spinCount="100000" sheet="1" objects="1" scenarios="1"/>
  <mergeCells count="57">
    <mergeCell ref="B12:G12"/>
    <mergeCell ref="B20:G20"/>
    <mergeCell ref="B21:G21"/>
    <mergeCell ref="B22:G22"/>
    <mergeCell ref="B23:G23"/>
    <mergeCell ref="B13:G13"/>
    <mergeCell ref="B14:G14"/>
    <mergeCell ref="B18:G18"/>
    <mergeCell ref="B19:G19"/>
    <mergeCell ref="B16:G16"/>
    <mergeCell ref="B15:G15"/>
    <mergeCell ref="B17:G17"/>
    <mergeCell ref="A4:I4"/>
    <mergeCell ref="H6:I6"/>
    <mergeCell ref="B6:G6"/>
    <mergeCell ref="B7:G7"/>
    <mergeCell ref="H7:I7"/>
    <mergeCell ref="H12:I12"/>
    <mergeCell ref="A1:I1"/>
    <mergeCell ref="A2:I2"/>
    <mergeCell ref="B10:E10"/>
    <mergeCell ref="F10:G10"/>
    <mergeCell ref="H10:I10"/>
    <mergeCell ref="B11:E11"/>
    <mergeCell ref="F11:G11"/>
    <mergeCell ref="H11:I11"/>
    <mergeCell ref="B8:E8"/>
    <mergeCell ref="F8:G8"/>
    <mergeCell ref="H8:I8"/>
    <mergeCell ref="B9:E9"/>
    <mergeCell ref="F9:G9"/>
    <mergeCell ref="H9:I9"/>
    <mergeCell ref="A3:I3"/>
    <mergeCell ref="H23:I23"/>
    <mergeCell ref="H13:I13"/>
    <mergeCell ref="H14:I14"/>
    <mergeCell ref="H19:I19"/>
    <mergeCell ref="H17:I17"/>
    <mergeCell ref="H18:I18"/>
    <mergeCell ref="H20:I20"/>
    <mergeCell ref="H21:I21"/>
    <mergeCell ref="H22:I22"/>
    <mergeCell ref="H15:I15"/>
    <mergeCell ref="H16:I16"/>
    <mergeCell ref="F24:G24"/>
    <mergeCell ref="F25:G25"/>
    <mergeCell ref="H24:I24"/>
    <mergeCell ref="H25:I25"/>
    <mergeCell ref="B28:G28"/>
    <mergeCell ref="B27:E27"/>
    <mergeCell ref="F27:G27"/>
    <mergeCell ref="B25:E25"/>
    <mergeCell ref="B29:I30"/>
    <mergeCell ref="H27:I27"/>
    <mergeCell ref="H28:I28"/>
    <mergeCell ref="B26:G26"/>
    <mergeCell ref="H26:I26"/>
  </mergeCells>
  <pageMargins left="0.7" right="0.7" top="0.75" bottom="0.75" header="0.3" footer="0.3"/>
  <pageSetup orientation="portrait" r:id="rId1"/>
  <headerFooter>
    <oddHeader>&amp;CUSDOT SOLICITATION FOR SMALL BUSINESS INNOVATION RESEARCH PROGRAM
APPENDIX C</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view="pageLayout" zoomScaleNormal="100" workbookViewId="0">
      <selection activeCell="A4" sqref="A4"/>
    </sheetView>
  </sheetViews>
  <sheetFormatPr defaultRowHeight="15" x14ac:dyDescent="0.25"/>
  <cols>
    <col min="1" max="1" width="32.5703125" customWidth="1"/>
    <col min="2" max="2" width="14.42578125" customWidth="1"/>
    <col min="3" max="3" width="14.5703125" customWidth="1"/>
    <col min="4" max="4" width="17.42578125" customWidth="1"/>
  </cols>
  <sheetData>
    <row r="1" spans="1:4" ht="18.75" x14ac:dyDescent="0.3">
      <c r="A1" s="127" t="s">
        <v>24</v>
      </c>
      <c r="B1" s="127"/>
      <c r="C1" s="127"/>
      <c r="D1" s="127"/>
    </row>
    <row r="2" spans="1:4" ht="15.75" x14ac:dyDescent="0.25">
      <c r="A2" s="129" t="s">
        <v>103</v>
      </c>
      <c r="B2" s="129"/>
      <c r="C2" s="129"/>
      <c r="D2" s="129"/>
    </row>
    <row r="3" spans="1:4" x14ac:dyDescent="0.25">
      <c r="A3" s="12" t="s">
        <v>15</v>
      </c>
      <c r="B3" s="12" t="s">
        <v>102</v>
      </c>
      <c r="C3" s="12" t="s">
        <v>16</v>
      </c>
      <c r="D3" s="12" t="s">
        <v>17</v>
      </c>
    </row>
    <row r="4" spans="1:4" x14ac:dyDescent="0.25">
      <c r="A4" s="64"/>
      <c r="B4" s="65"/>
      <c r="C4" s="66"/>
      <c r="D4" s="13">
        <f t="shared" ref="D4" si="0">C4*B4</f>
        <v>0</v>
      </c>
    </row>
    <row r="5" spans="1:4" x14ac:dyDescent="0.25">
      <c r="A5" s="64"/>
      <c r="B5" s="65"/>
      <c r="C5" s="66"/>
      <c r="D5" s="13">
        <f>C5*B5</f>
        <v>0</v>
      </c>
    </row>
    <row r="6" spans="1:4" x14ac:dyDescent="0.25">
      <c r="A6" s="64"/>
      <c r="B6" s="65"/>
      <c r="C6" s="66"/>
      <c r="D6" s="13">
        <f t="shared" ref="D6:D14" si="1">C6*B6</f>
        <v>0</v>
      </c>
    </row>
    <row r="7" spans="1:4" x14ac:dyDescent="0.25">
      <c r="A7" s="64"/>
      <c r="B7" s="65"/>
      <c r="C7" s="66"/>
      <c r="D7" s="13">
        <f t="shared" si="1"/>
        <v>0</v>
      </c>
    </row>
    <row r="8" spans="1:4" x14ac:dyDescent="0.25">
      <c r="A8" s="64"/>
      <c r="B8" s="65"/>
      <c r="C8" s="66"/>
      <c r="D8" s="13">
        <f t="shared" si="1"/>
        <v>0</v>
      </c>
    </row>
    <row r="9" spans="1:4" x14ac:dyDescent="0.25">
      <c r="A9" s="64"/>
      <c r="B9" s="65"/>
      <c r="C9" s="66"/>
      <c r="D9" s="13">
        <f t="shared" si="1"/>
        <v>0</v>
      </c>
    </row>
    <row r="10" spans="1:4" ht="15" customHeight="1" x14ac:dyDescent="0.25">
      <c r="A10" s="64"/>
      <c r="B10" s="65"/>
      <c r="C10" s="66"/>
      <c r="D10" s="13">
        <f t="shared" si="1"/>
        <v>0</v>
      </c>
    </row>
    <row r="11" spans="1:4" ht="15" customHeight="1" x14ac:dyDescent="0.25">
      <c r="A11" s="64"/>
      <c r="B11" s="65"/>
      <c r="C11" s="66"/>
      <c r="D11" s="13">
        <f t="shared" si="1"/>
        <v>0</v>
      </c>
    </row>
    <row r="12" spans="1:4" ht="15" customHeight="1" x14ac:dyDescent="0.25">
      <c r="A12" s="64"/>
      <c r="B12" s="65"/>
      <c r="C12" s="66"/>
      <c r="D12" s="13">
        <f t="shared" si="1"/>
        <v>0</v>
      </c>
    </row>
    <row r="13" spans="1:4" ht="15" customHeight="1" x14ac:dyDescent="0.25">
      <c r="A13" s="64"/>
      <c r="B13" s="65"/>
      <c r="C13" s="66"/>
      <c r="D13" s="13">
        <f t="shared" si="1"/>
        <v>0</v>
      </c>
    </row>
    <row r="14" spans="1:4" ht="15" customHeight="1" x14ac:dyDescent="0.25">
      <c r="A14" s="64"/>
      <c r="B14" s="65"/>
      <c r="C14" s="66"/>
      <c r="D14" s="13">
        <f t="shared" si="1"/>
        <v>0</v>
      </c>
    </row>
    <row r="15" spans="1:4" x14ac:dyDescent="0.25">
      <c r="A15" s="64"/>
      <c r="B15" s="65"/>
      <c r="C15" s="66"/>
      <c r="D15" s="13">
        <f t="shared" ref="D15:D25" si="2">C15*B15</f>
        <v>0</v>
      </c>
    </row>
    <row r="16" spans="1:4" x14ac:dyDescent="0.25">
      <c r="A16" s="64"/>
      <c r="B16" s="65"/>
      <c r="C16" s="66"/>
      <c r="D16" s="13">
        <f t="shared" si="2"/>
        <v>0</v>
      </c>
    </row>
    <row r="17" spans="1:4" x14ac:dyDescent="0.25">
      <c r="A17" s="64"/>
      <c r="B17" s="65"/>
      <c r="C17" s="66"/>
      <c r="D17" s="13">
        <f t="shared" si="2"/>
        <v>0</v>
      </c>
    </row>
    <row r="18" spans="1:4" x14ac:dyDescent="0.25">
      <c r="A18" s="64"/>
      <c r="B18" s="65"/>
      <c r="C18" s="66"/>
      <c r="D18" s="13">
        <f t="shared" si="2"/>
        <v>0</v>
      </c>
    </row>
    <row r="19" spans="1:4" ht="15" customHeight="1" x14ac:dyDescent="0.25">
      <c r="A19" s="64"/>
      <c r="B19" s="65"/>
      <c r="C19" s="66"/>
      <c r="D19" s="13">
        <f t="shared" si="2"/>
        <v>0</v>
      </c>
    </row>
    <row r="20" spans="1:4" ht="15" customHeight="1" x14ac:dyDescent="0.25">
      <c r="A20" s="64"/>
      <c r="B20" s="65"/>
      <c r="C20" s="66"/>
      <c r="D20" s="13">
        <f t="shared" si="2"/>
        <v>0</v>
      </c>
    </row>
    <row r="21" spans="1:4" ht="15" customHeight="1" x14ac:dyDescent="0.25">
      <c r="A21" s="64"/>
      <c r="B21" s="65"/>
      <c r="C21" s="66"/>
      <c r="D21" s="13">
        <f t="shared" si="2"/>
        <v>0</v>
      </c>
    </row>
    <row r="22" spans="1:4" ht="15" customHeight="1" x14ac:dyDescent="0.25">
      <c r="A22" s="64"/>
      <c r="B22" s="65"/>
      <c r="C22" s="66"/>
      <c r="D22" s="13">
        <f t="shared" si="2"/>
        <v>0</v>
      </c>
    </row>
    <row r="23" spans="1:4" ht="15" customHeight="1" x14ac:dyDescent="0.25">
      <c r="A23" s="64"/>
      <c r="B23" s="65"/>
      <c r="C23" s="66"/>
      <c r="D23" s="13">
        <f t="shared" si="2"/>
        <v>0</v>
      </c>
    </row>
    <row r="24" spans="1:4" x14ac:dyDescent="0.25">
      <c r="A24" s="64"/>
      <c r="B24" s="65"/>
      <c r="C24" s="66"/>
      <c r="D24" s="13">
        <f t="shared" si="2"/>
        <v>0</v>
      </c>
    </row>
    <row r="25" spans="1:4" x14ac:dyDescent="0.25">
      <c r="A25" s="64"/>
      <c r="B25" s="65"/>
      <c r="C25" s="66"/>
      <c r="D25" s="13">
        <f t="shared" si="2"/>
        <v>0</v>
      </c>
    </row>
    <row r="26" spans="1:4" x14ac:dyDescent="0.25">
      <c r="A26" s="134" t="s">
        <v>104</v>
      </c>
      <c r="B26" s="134"/>
      <c r="C26" s="134"/>
      <c r="D26" s="14">
        <f>SUM(D4:D25)</f>
        <v>0</v>
      </c>
    </row>
  </sheetData>
  <sheetProtection algorithmName="SHA-512" hashValue="mOFtoEhE1rcOTsFYBNFEahLqB4/X7XMPO+6WP5KhIq5XySU/DpLi7l/ejcxULVIJO4vJTe9B82CJtGy7vMNjNg==" saltValue="PhjOG0VSRxFBVg8esGVjnw==" spinCount="100000" sheet="1" objects="1" scenarios="1"/>
  <mergeCells count="3">
    <mergeCell ref="A1:D1"/>
    <mergeCell ref="A2:D2"/>
    <mergeCell ref="A26:C26"/>
  </mergeCells>
  <pageMargins left="0.7" right="0.7" top="0.75" bottom="0.75" header="0.3" footer="0.3"/>
  <pageSetup orientation="portrait" r:id="rId1"/>
  <headerFooter>
    <oddHeader>&amp;CUSDOT SOLICITATION FOR SMALL BUSINESS INNOVATION RESEARCH PROGRAM
APPENDIX 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view="pageLayout" zoomScaleNormal="100" workbookViewId="0">
      <selection activeCell="D4" sqref="D4"/>
    </sheetView>
  </sheetViews>
  <sheetFormatPr defaultRowHeight="15" x14ac:dyDescent="0.25"/>
  <cols>
    <col min="1" max="1" width="6.5703125" customWidth="1"/>
    <col min="2" max="2" width="32.5703125" customWidth="1"/>
    <col min="3" max="3" width="12.42578125" customWidth="1"/>
    <col min="4" max="4" width="10.140625" customWidth="1"/>
    <col min="5" max="5" width="20.42578125" customWidth="1"/>
  </cols>
  <sheetData>
    <row r="1" spans="1:5" ht="18.75" x14ac:dyDescent="0.3">
      <c r="A1" s="127" t="s">
        <v>72</v>
      </c>
      <c r="B1" s="93"/>
      <c r="C1" s="93"/>
      <c r="D1" s="93"/>
      <c r="E1" s="93"/>
    </row>
    <row r="2" spans="1:5" ht="15.75" x14ac:dyDescent="0.25">
      <c r="A2" s="129" t="s">
        <v>71</v>
      </c>
      <c r="B2" s="93"/>
      <c r="C2" s="93"/>
      <c r="D2" s="93"/>
      <c r="E2" s="93"/>
    </row>
    <row r="3" spans="1:5" x14ac:dyDescent="0.25">
      <c r="A3" s="9"/>
      <c r="B3" s="15" t="s">
        <v>18</v>
      </c>
      <c r="C3" s="15" t="s">
        <v>19</v>
      </c>
      <c r="D3" s="15" t="s">
        <v>20</v>
      </c>
      <c r="E3" s="15" t="s">
        <v>21</v>
      </c>
    </row>
    <row r="4" spans="1:5" x14ac:dyDescent="0.25">
      <c r="A4" s="15">
        <v>1</v>
      </c>
      <c r="B4" s="65" t="s">
        <v>22</v>
      </c>
      <c r="C4" s="66"/>
      <c r="D4" s="65"/>
      <c r="E4" s="13">
        <f>D4*C4</f>
        <v>0</v>
      </c>
    </row>
    <row r="5" spans="1:5" x14ac:dyDescent="0.25">
      <c r="A5" s="15">
        <f>A4+1</f>
        <v>2</v>
      </c>
      <c r="B5" s="65" t="s">
        <v>22</v>
      </c>
      <c r="C5" s="66"/>
      <c r="D5" s="65"/>
      <c r="E5" s="13">
        <f t="shared" ref="E5:E39" si="0">D5*C5</f>
        <v>0</v>
      </c>
    </row>
    <row r="6" spans="1:5" x14ac:dyDescent="0.25">
      <c r="A6" s="15">
        <f t="shared" ref="A6:A39" si="1">A5+1</f>
        <v>3</v>
      </c>
      <c r="B6" s="65" t="s">
        <v>22</v>
      </c>
      <c r="C6" s="66"/>
      <c r="D6" s="65"/>
      <c r="E6" s="13">
        <f t="shared" si="0"/>
        <v>0</v>
      </c>
    </row>
    <row r="7" spans="1:5" x14ac:dyDescent="0.25">
      <c r="A7" s="15">
        <f t="shared" si="1"/>
        <v>4</v>
      </c>
      <c r="B7" s="65" t="s">
        <v>22</v>
      </c>
      <c r="C7" s="66"/>
      <c r="D7" s="65"/>
      <c r="E7" s="13">
        <f t="shared" si="0"/>
        <v>0</v>
      </c>
    </row>
    <row r="8" spans="1:5" x14ac:dyDescent="0.25">
      <c r="A8" s="15">
        <f t="shared" si="1"/>
        <v>5</v>
      </c>
      <c r="B8" s="65" t="s">
        <v>22</v>
      </c>
      <c r="C8" s="66"/>
      <c r="D8" s="65"/>
      <c r="E8" s="13">
        <f t="shared" si="0"/>
        <v>0</v>
      </c>
    </row>
    <row r="9" spans="1:5" x14ac:dyDescent="0.25">
      <c r="A9" s="15">
        <f t="shared" si="1"/>
        <v>6</v>
      </c>
      <c r="B9" s="65" t="s">
        <v>22</v>
      </c>
      <c r="C9" s="66"/>
      <c r="D9" s="65"/>
      <c r="E9" s="13">
        <f t="shared" si="0"/>
        <v>0</v>
      </c>
    </row>
    <row r="10" spans="1:5" x14ac:dyDescent="0.25">
      <c r="A10" s="15">
        <f t="shared" si="1"/>
        <v>7</v>
      </c>
      <c r="B10" s="65" t="s">
        <v>22</v>
      </c>
      <c r="C10" s="66"/>
      <c r="D10" s="65"/>
      <c r="E10" s="13">
        <f t="shared" si="0"/>
        <v>0</v>
      </c>
    </row>
    <row r="11" spans="1:5" x14ac:dyDescent="0.25">
      <c r="A11" s="15">
        <f t="shared" si="1"/>
        <v>8</v>
      </c>
      <c r="B11" s="65" t="s">
        <v>22</v>
      </c>
      <c r="C11" s="66"/>
      <c r="D11" s="65"/>
      <c r="E11" s="13">
        <f t="shared" si="0"/>
        <v>0</v>
      </c>
    </row>
    <row r="12" spans="1:5" x14ac:dyDescent="0.25">
      <c r="A12" s="15">
        <f t="shared" si="1"/>
        <v>9</v>
      </c>
      <c r="B12" s="65" t="s">
        <v>22</v>
      </c>
      <c r="C12" s="66"/>
      <c r="D12" s="65"/>
      <c r="E12" s="13">
        <f t="shared" si="0"/>
        <v>0</v>
      </c>
    </row>
    <row r="13" spans="1:5" x14ac:dyDescent="0.25">
      <c r="A13" s="15">
        <f t="shared" si="1"/>
        <v>10</v>
      </c>
      <c r="B13" s="65" t="s">
        <v>22</v>
      </c>
      <c r="C13" s="66"/>
      <c r="D13" s="65"/>
      <c r="E13" s="13">
        <f t="shared" si="0"/>
        <v>0</v>
      </c>
    </row>
    <row r="14" spans="1:5" x14ac:dyDescent="0.25">
      <c r="A14" s="15">
        <f t="shared" si="1"/>
        <v>11</v>
      </c>
      <c r="B14" s="65" t="s">
        <v>22</v>
      </c>
      <c r="C14" s="66"/>
      <c r="D14" s="65"/>
      <c r="E14" s="13">
        <f t="shared" si="0"/>
        <v>0</v>
      </c>
    </row>
    <row r="15" spans="1:5" x14ac:dyDescent="0.25">
      <c r="A15" s="15">
        <f t="shared" si="1"/>
        <v>12</v>
      </c>
      <c r="B15" s="65" t="s">
        <v>22</v>
      </c>
      <c r="C15" s="66"/>
      <c r="D15" s="65"/>
      <c r="E15" s="13">
        <f t="shared" si="0"/>
        <v>0</v>
      </c>
    </row>
    <row r="16" spans="1:5" x14ac:dyDescent="0.25">
      <c r="A16" s="15">
        <f t="shared" si="1"/>
        <v>13</v>
      </c>
      <c r="B16" s="65" t="s">
        <v>22</v>
      </c>
      <c r="C16" s="66"/>
      <c r="D16" s="65"/>
      <c r="E16" s="13">
        <f t="shared" si="0"/>
        <v>0</v>
      </c>
    </row>
    <row r="17" spans="1:5" x14ac:dyDescent="0.25">
      <c r="A17" s="15">
        <f t="shared" si="1"/>
        <v>14</v>
      </c>
      <c r="B17" s="65" t="s">
        <v>22</v>
      </c>
      <c r="C17" s="66"/>
      <c r="D17" s="65"/>
      <c r="E17" s="13">
        <f t="shared" si="0"/>
        <v>0</v>
      </c>
    </row>
    <row r="18" spans="1:5" x14ac:dyDescent="0.25">
      <c r="A18" s="15">
        <f t="shared" si="1"/>
        <v>15</v>
      </c>
      <c r="B18" s="65" t="s">
        <v>22</v>
      </c>
      <c r="C18" s="66"/>
      <c r="D18" s="65"/>
      <c r="E18" s="13">
        <f t="shared" si="0"/>
        <v>0</v>
      </c>
    </row>
    <row r="19" spans="1:5" x14ac:dyDescent="0.25">
      <c r="A19" s="15">
        <f t="shared" si="1"/>
        <v>16</v>
      </c>
      <c r="B19" s="65" t="s">
        <v>22</v>
      </c>
      <c r="C19" s="66"/>
      <c r="D19" s="65"/>
      <c r="E19" s="13">
        <f t="shared" si="0"/>
        <v>0</v>
      </c>
    </row>
    <row r="20" spans="1:5" x14ac:dyDescent="0.25">
      <c r="A20" s="15">
        <f t="shared" si="1"/>
        <v>17</v>
      </c>
      <c r="B20" s="65" t="s">
        <v>22</v>
      </c>
      <c r="C20" s="66"/>
      <c r="D20" s="65"/>
      <c r="E20" s="13">
        <f t="shared" si="0"/>
        <v>0</v>
      </c>
    </row>
    <row r="21" spans="1:5" x14ac:dyDescent="0.25">
      <c r="A21" s="15">
        <f t="shared" si="1"/>
        <v>18</v>
      </c>
      <c r="B21" s="65" t="s">
        <v>22</v>
      </c>
      <c r="C21" s="66"/>
      <c r="D21" s="65"/>
      <c r="E21" s="13">
        <f t="shared" si="0"/>
        <v>0</v>
      </c>
    </row>
    <row r="22" spans="1:5" x14ac:dyDescent="0.25">
      <c r="A22" s="15">
        <f t="shared" si="1"/>
        <v>19</v>
      </c>
      <c r="B22" s="65" t="s">
        <v>22</v>
      </c>
      <c r="C22" s="66"/>
      <c r="D22" s="65"/>
      <c r="E22" s="13">
        <f t="shared" si="0"/>
        <v>0</v>
      </c>
    </row>
    <row r="23" spans="1:5" x14ac:dyDescent="0.25">
      <c r="A23" s="15">
        <f t="shared" si="1"/>
        <v>20</v>
      </c>
      <c r="B23" s="65" t="s">
        <v>22</v>
      </c>
      <c r="C23" s="66"/>
      <c r="D23" s="65"/>
      <c r="E23" s="13">
        <f t="shared" si="0"/>
        <v>0</v>
      </c>
    </row>
    <row r="24" spans="1:5" x14ac:dyDescent="0.25">
      <c r="A24" s="15">
        <f t="shared" si="1"/>
        <v>21</v>
      </c>
      <c r="B24" s="65" t="s">
        <v>22</v>
      </c>
      <c r="C24" s="66"/>
      <c r="D24" s="65"/>
      <c r="E24" s="13">
        <f t="shared" si="0"/>
        <v>0</v>
      </c>
    </row>
    <row r="25" spans="1:5" x14ac:dyDescent="0.25">
      <c r="A25" s="15">
        <f t="shared" si="1"/>
        <v>22</v>
      </c>
      <c r="B25" s="65" t="s">
        <v>22</v>
      </c>
      <c r="C25" s="66"/>
      <c r="D25" s="65"/>
      <c r="E25" s="13">
        <f t="shared" si="0"/>
        <v>0</v>
      </c>
    </row>
    <row r="26" spans="1:5" x14ac:dyDescent="0.25">
      <c r="A26" s="15">
        <f t="shared" si="1"/>
        <v>23</v>
      </c>
      <c r="B26" s="65" t="s">
        <v>22</v>
      </c>
      <c r="C26" s="66"/>
      <c r="D26" s="65"/>
      <c r="E26" s="13">
        <f t="shared" si="0"/>
        <v>0</v>
      </c>
    </row>
    <row r="27" spans="1:5" x14ac:dyDescent="0.25">
      <c r="A27" s="15">
        <f t="shared" si="1"/>
        <v>24</v>
      </c>
      <c r="B27" s="65" t="s">
        <v>22</v>
      </c>
      <c r="C27" s="66"/>
      <c r="D27" s="65"/>
      <c r="E27" s="13">
        <f t="shared" si="0"/>
        <v>0</v>
      </c>
    </row>
    <row r="28" spans="1:5" x14ac:dyDescent="0.25">
      <c r="A28" s="15">
        <f t="shared" si="1"/>
        <v>25</v>
      </c>
      <c r="B28" s="65" t="s">
        <v>22</v>
      </c>
      <c r="C28" s="66"/>
      <c r="D28" s="65"/>
      <c r="E28" s="13">
        <f t="shared" si="0"/>
        <v>0</v>
      </c>
    </row>
    <row r="29" spans="1:5" x14ac:dyDescent="0.25">
      <c r="A29" s="15">
        <f t="shared" si="1"/>
        <v>26</v>
      </c>
      <c r="B29" s="65" t="s">
        <v>22</v>
      </c>
      <c r="C29" s="66"/>
      <c r="D29" s="65"/>
      <c r="E29" s="13">
        <f t="shared" si="0"/>
        <v>0</v>
      </c>
    </row>
    <row r="30" spans="1:5" x14ac:dyDescent="0.25">
      <c r="A30" s="15">
        <f t="shared" si="1"/>
        <v>27</v>
      </c>
      <c r="B30" s="65" t="s">
        <v>22</v>
      </c>
      <c r="C30" s="66"/>
      <c r="D30" s="65"/>
      <c r="E30" s="13">
        <f t="shared" si="0"/>
        <v>0</v>
      </c>
    </row>
    <row r="31" spans="1:5" x14ac:dyDescent="0.25">
      <c r="A31" s="15">
        <f t="shared" si="1"/>
        <v>28</v>
      </c>
      <c r="B31" s="65" t="s">
        <v>22</v>
      </c>
      <c r="C31" s="66"/>
      <c r="D31" s="65"/>
      <c r="E31" s="13">
        <f t="shared" si="0"/>
        <v>0</v>
      </c>
    </row>
    <row r="32" spans="1:5" x14ac:dyDescent="0.25">
      <c r="A32" s="15">
        <f t="shared" si="1"/>
        <v>29</v>
      </c>
      <c r="B32" s="65" t="s">
        <v>22</v>
      </c>
      <c r="C32" s="66"/>
      <c r="D32" s="65"/>
      <c r="E32" s="13">
        <f t="shared" si="0"/>
        <v>0</v>
      </c>
    </row>
    <row r="33" spans="1:5" x14ac:dyDescent="0.25">
      <c r="A33" s="15">
        <f t="shared" si="1"/>
        <v>30</v>
      </c>
      <c r="B33" s="65" t="s">
        <v>22</v>
      </c>
      <c r="C33" s="66"/>
      <c r="D33" s="65"/>
      <c r="E33" s="13">
        <f t="shared" si="0"/>
        <v>0</v>
      </c>
    </row>
    <row r="34" spans="1:5" x14ac:dyDescent="0.25">
      <c r="A34" s="15">
        <f t="shared" si="1"/>
        <v>31</v>
      </c>
      <c r="B34" s="65" t="s">
        <v>22</v>
      </c>
      <c r="C34" s="66"/>
      <c r="D34" s="65"/>
      <c r="E34" s="13">
        <f t="shared" si="0"/>
        <v>0</v>
      </c>
    </row>
    <row r="35" spans="1:5" x14ac:dyDescent="0.25">
      <c r="A35" s="15">
        <f t="shared" si="1"/>
        <v>32</v>
      </c>
      <c r="B35" s="65" t="s">
        <v>22</v>
      </c>
      <c r="C35" s="66"/>
      <c r="D35" s="65"/>
      <c r="E35" s="13">
        <f t="shared" si="0"/>
        <v>0</v>
      </c>
    </row>
    <row r="36" spans="1:5" x14ac:dyDescent="0.25">
      <c r="A36" s="15">
        <f t="shared" si="1"/>
        <v>33</v>
      </c>
      <c r="B36" s="65" t="s">
        <v>22</v>
      </c>
      <c r="C36" s="66"/>
      <c r="D36" s="65"/>
      <c r="E36" s="13">
        <f t="shared" si="0"/>
        <v>0</v>
      </c>
    </row>
    <row r="37" spans="1:5" x14ac:dyDescent="0.25">
      <c r="A37" s="15">
        <f t="shared" si="1"/>
        <v>34</v>
      </c>
      <c r="B37" s="65" t="s">
        <v>22</v>
      </c>
      <c r="C37" s="66"/>
      <c r="D37" s="65"/>
      <c r="E37" s="13">
        <f t="shared" si="0"/>
        <v>0</v>
      </c>
    </row>
    <row r="38" spans="1:5" x14ac:dyDescent="0.25">
      <c r="A38" s="15">
        <f t="shared" si="1"/>
        <v>35</v>
      </c>
      <c r="B38" s="65" t="s">
        <v>22</v>
      </c>
      <c r="C38" s="66"/>
      <c r="D38" s="65"/>
      <c r="E38" s="13">
        <f t="shared" si="0"/>
        <v>0</v>
      </c>
    </row>
    <row r="39" spans="1:5" x14ac:dyDescent="0.25">
      <c r="A39" s="15">
        <f t="shared" si="1"/>
        <v>36</v>
      </c>
      <c r="B39" s="65" t="s">
        <v>22</v>
      </c>
      <c r="C39" s="66"/>
      <c r="D39" s="65"/>
      <c r="E39" s="13">
        <f t="shared" si="0"/>
        <v>0</v>
      </c>
    </row>
    <row r="40" spans="1:5" x14ac:dyDescent="0.25">
      <c r="A40" s="96" t="s">
        <v>23</v>
      </c>
      <c r="B40" s="89"/>
      <c r="C40" s="89"/>
      <c r="D40" s="89"/>
      <c r="E40" s="14">
        <f>SUM(E4:E39)</f>
        <v>0</v>
      </c>
    </row>
  </sheetData>
  <sheetProtection algorithmName="SHA-512" hashValue="335cHaQqgx1GIPvK/+oQzWiFFGd1XAnZ0zSfqkaFicVWsNnYaX//iDMslvoO0LIi7keZsWEPK+douHs2Pt9Nbg==" saltValue="J8wessEpKcJowrdpYhltVA==" spinCount="100000" sheet="1" objects="1" scenarios="1"/>
  <mergeCells count="3">
    <mergeCell ref="A1:E1"/>
    <mergeCell ref="A2:E2"/>
    <mergeCell ref="A40:D40"/>
  </mergeCells>
  <pageMargins left="0.7" right="0.7" top="0.75" bottom="0.75" header="0.3" footer="0.3"/>
  <pageSetup orientation="portrait" r:id="rId1"/>
  <headerFooter>
    <oddHeader>&amp;CUSDOT SOLICITATION FOR SMALL BUSINESS INNOVATION RESEARCH PROGRAM
APPENDIX 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view="pageLayout" topLeftCell="A22" zoomScaleNormal="100" workbookViewId="0">
      <selection activeCell="E32" sqref="E32"/>
    </sheetView>
  </sheetViews>
  <sheetFormatPr defaultRowHeight="15" x14ac:dyDescent="0.25"/>
  <cols>
    <col min="1" max="1" width="6.5703125" customWidth="1"/>
    <col min="2" max="2" width="32.5703125" customWidth="1"/>
    <col min="3" max="3" width="12.42578125" customWidth="1"/>
    <col min="4" max="4" width="10.140625" customWidth="1"/>
    <col min="5" max="5" width="20.42578125" customWidth="1"/>
  </cols>
  <sheetData>
    <row r="1" spans="1:5" ht="18.75" x14ac:dyDescent="0.3">
      <c r="A1" s="127" t="s">
        <v>26</v>
      </c>
      <c r="B1" s="93"/>
      <c r="C1" s="93"/>
      <c r="D1" s="93"/>
      <c r="E1" s="93"/>
    </row>
    <row r="2" spans="1:5" ht="15.75" x14ac:dyDescent="0.25">
      <c r="A2" s="129" t="s">
        <v>73</v>
      </c>
      <c r="B2" s="93"/>
      <c r="C2" s="93"/>
      <c r="D2" s="93"/>
      <c r="E2" s="93"/>
    </row>
    <row r="3" spans="1:5" ht="15.75" x14ac:dyDescent="0.25">
      <c r="A3" s="129" t="s">
        <v>27</v>
      </c>
      <c r="B3" s="93"/>
      <c r="C3" s="93"/>
      <c r="D3" s="93"/>
      <c r="E3" s="93"/>
    </row>
    <row r="4" spans="1:5" x14ac:dyDescent="0.25">
      <c r="A4" s="9"/>
      <c r="B4" s="15" t="s">
        <v>18</v>
      </c>
      <c r="C4" s="15" t="s">
        <v>19</v>
      </c>
      <c r="D4" s="15" t="s">
        <v>20</v>
      </c>
      <c r="E4" s="15" t="s">
        <v>21</v>
      </c>
    </row>
    <row r="5" spans="1:5" x14ac:dyDescent="0.25">
      <c r="A5" s="15">
        <v>1</v>
      </c>
      <c r="B5" s="65" t="s">
        <v>22</v>
      </c>
      <c r="C5" s="66"/>
      <c r="D5" s="65"/>
      <c r="E5" s="13">
        <f>D5*C5</f>
        <v>0</v>
      </c>
    </row>
    <row r="6" spans="1:5" x14ac:dyDescent="0.25">
      <c r="A6" s="15">
        <f>A5+1</f>
        <v>2</v>
      </c>
      <c r="B6" s="65" t="s">
        <v>22</v>
      </c>
      <c r="C6" s="66"/>
      <c r="D6" s="65"/>
      <c r="E6" s="13">
        <f t="shared" ref="E6:E24" si="0">D6*C6</f>
        <v>0</v>
      </c>
    </row>
    <row r="7" spans="1:5" x14ac:dyDescent="0.25">
      <c r="A7" s="15">
        <f t="shared" ref="A7:A24" si="1">A6+1</f>
        <v>3</v>
      </c>
      <c r="B7" s="65" t="s">
        <v>22</v>
      </c>
      <c r="C7" s="66"/>
      <c r="D7" s="65"/>
      <c r="E7" s="13">
        <f t="shared" si="0"/>
        <v>0</v>
      </c>
    </row>
    <row r="8" spans="1:5" x14ac:dyDescent="0.25">
      <c r="A8" s="15">
        <f t="shared" si="1"/>
        <v>4</v>
      </c>
      <c r="B8" s="65" t="s">
        <v>22</v>
      </c>
      <c r="C8" s="66"/>
      <c r="D8" s="65"/>
      <c r="E8" s="13">
        <f t="shared" si="0"/>
        <v>0</v>
      </c>
    </row>
    <row r="9" spans="1:5" x14ac:dyDescent="0.25">
      <c r="A9" s="15">
        <f t="shared" si="1"/>
        <v>5</v>
      </c>
      <c r="B9" s="65" t="s">
        <v>22</v>
      </c>
      <c r="C9" s="66"/>
      <c r="D9" s="65"/>
      <c r="E9" s="13">
        <f t="shared" si="0"/>
        <v>0</v>
      </c>
    </row>
    <row r="10" spans="1:5" x14ac:dyDescent="0.25">
      <c r="A10" s="15">
        <f t="shared" si="1"/>
        <v>6</v>
      </c>
      <c r="B10" s="65" t="s">
        <v>22</v>
      </c>
      <c r="C10" s="66"/>
      <c r="D10" s="65"/>
      <c r="E10" s="13">
        <f t="shared" si="0"/>
        <v>0</v>
      </c>
    </row>
    <row r="11" spans="1:5" x14ac:dyDescent="0.25">
      <c r="A11" s="15">
        <f t="shared" si="1"/>
        <v>7</v>
      </c>
      <c r="B11" s="65" t="s">
        <v>22</v>
      </c>
      <c r="C11" s="66"/>
      <c r="D11" s="65"/>
      <c r="E11" s="13">
        <f t="shared" si="0"/>
        <v>0</v>
      </c>
    </row>
    <row r="12" spans="1:5" x14ac:dyDescent="0.25">
      <c r="A12" s="15">
        <f t="shared" si="1"/>
        <v>8</v>
      </c>
      <c r="B12" s="65" t="s">
        <v>22</v>
      </c>
      <c r="C12" s="66"/>
      <c r="D12" s="65"/>
      <c r="E12" s="13">
        <f t="shared" si="0"/>
        <v>0</v>
      </c>
    </row>
    <row r="13" spans="1:5" x14ac:dyDescent="0.25">
      <c r="A13" s="15">
        <f t="shared" si="1"/>
        <v>9</v>
      </c>
      <c r="B13" s="65" t="s">
        <v>22</v>
      </c>
      <c r="C13" s="66"/>
      <c r="D13" s="65"/>
      <c r="E13" s="13">
        <f t="shared" si="0"/>
        <v>0</v>
      </c>
    </row>
    <row r="14" spans="1:5" x14ac:dyDescent="0.25">
      <c r="A14" s="15">
        <f t="shared" si="1"/>
        <v>10</v>
      </c>
      <c r="B14" s="65" t="s">
        <v>22</v>
      </c>
      <c r="C14" s="66"/>
      <c r="D14" s="65"/>
      <c r="E14" s="13">
        <f t="shared" si="0"/>
        <v>0</v>
      </c>
    </row>
    <row r="15" spans="1:5" x14ac:dyDescent="0.25">
      <c r="A15" s="15">
        <f t="shared" si="1"/>
        <v>11</v>
      </c>
      <c r="B15" s="65" t="s">
        <v>22</v>
      </c>
      <c r="C15" s="66"/>
      <c r="D15" s="65"/>
      <c r="E15" s="13">
        <f t="shared" si="0"/>
        <v>0</v>
      </c>
    </row>
    <row r="16" spans="1:5" x14ac:dyDescent="0.25">
      <c r="A16" s="15">
        <f t="shared" si="1"/>
        <v>12</v>
      </c>
      <c r="B16" s="65" t="s">
        <v>22</v>
      </c>
      <c r="C16" s="66"/>
      <c r="D16" s="65"/>
      <c r="E16" s="13">
        <f t="shared" si="0"/>
        <v>0</v>
      </c>
    </row>
    <row r="17" spans="1:5" x14ac:dyDescent="0.25">
      <c r="A17" s="15">
        <f t="shared" si="1"/>
        <v>13</v>
      </c>
      <c r="B17" s="65" t="s">
        <v>22</v>
      </c>
      <c r="C17" s="66"/>
      <c r="D17" s="65"/>
      <c r="E17" s="13">
        <f t="shared" si="0"/>
        <v>0</v>
      </c>
    </row>
    <row r="18" spans="1:5" x14ac:dyDescent="0.25">
      <c r="A18" s="15">
        <f t="shared" si="1"/>
        <v>14</v>
      </c>
      <c r="B18" s="65" t="s">
        <v>22</v>
      </c>
      <c r="C18" s="66"/>
      <c r="D18" s="65"/>
      <c r="E18" s="13">
        <f t="shared" si="0"/>
        <v>0</v>
      </c>
    </row>
    <row r="19" spans="1:5" x14ac:dyDescent="0.25">
      <c r="A19" s="15">
        <f t="shared" si="1"/>
        <v>15</v>
      </c>
      <c r="B19" s="65" t="s">
        <v>22</v>
      </c>
      <c r="C19" s="66"/>
      <c r="D19" s="65"/>
      <c r="E19" s="13">
        <f t="shared" si="0"/>
        <v>0</v>
      </c>
    </row>
    <row r="20" spans="1:5" x14ac:dyDescent="0.25">
      <c r="A20" s="15">
        <f t="shared" si="1"/>
        <v>16</v>
      </c>
      <c r="B20" s="65" t="s">
        <v>22</v>
      </c>
      <c r="C20" s="66"/>
      <c r="D20" s="65"/>
      <c r="E20" s="13">
        <f t="shared" si="0"/>
        <v>0</v>
      </c>
    </row>
    <row r="21" spans="1:5" x14ac:dyDescent="0.25">
      <c r="A21" s="15">
        <f t="shared" si="1"/>
        <v>17</v>
      </c>
      <c r="B21" s="65" t="s">
        <v>22</v>
      </c>
      <c r="C21" s="66"/>
      <c r="D21" s="65"/>
      <c r="E21" s="13">
        <f t="shared" si="0"/>
        <v>0</v>
      </c>
    </row>
    <row r="22" spans="1:5" x14ac:dyDescent="0.25">
      <c r="A22" s="15">
        <f t="shared" si="1"/>
        <v>18</v>
      </c>
      <c r="B22" s="65" t="s">
        <v>22</v>
      </c>
      <c r="C22" s="66"/>
      <c r="D22" s="65"/>
      <c r="E22" s="13">
        <f t="shared" si="0"/>
        <v>0</v>
      </c>
    </row>
    <row r="23" spans="1:5" x14ac:dyDescent="0.25">
      <c r="A23" s="15">
        <f t="shared" si="1"/>
        <v>19</v>
      </c>
      <c r="B23" s="65" t="s">
        <v>22</v>
      </c>
      <c r="C23" s="66"/>
      <c r="D23" s="65"/>
      <c r="E23" s="13">
        <f t="shared" si="0"/>
        <v>0</v>
      </c>
    </row>
    <row r="24" spans="1:5" x14ac:dyDescent="0.25">
      <c r="A24" s="15">
        <f t="shared" si="1"/>
        <v>20</v>
      </c>
      <c r="B24" s="65" t="s">
        <v>22</v>
      </c>
      <c r="C24" s="66"/>
      <c r="D24" s="65"/>
      <c r="E24" s="13">
        <f t="shared" si="0"/>
        <v>0</v>
      </c>
    </row>
    <row r="25" spans="1:5" x14ac:dyDescent="0.25">
      <c r="A25" s="96" t="s">
        <v>70</v>
      </c>
      <c r="B25" s="97"/>
      <c r="C25" s="97"/>
      <c r="D25" s="97"/>
      <c r="E25" s="13">
        <f>SUM(E5:E24)</f>
        <v>0</v>
      </c>
    </row>
    <row r="26" spans="1:5" x14ac:dyDescent="0.25">
      <c r="A26" s="137"/>
      <c r="B26" s="138"/>
      <c r="C26" s="138"/>
      <c r="D26" s="138"/>
      <c r="E26" s="138"/>
    </row>
    <row r="27" spans="1:5" x14ac:dyDescent="0.25">
      <c r="A27" s="96" t="s">
        <v>28</v>
      </c>
      <c r="B27" s="89"/>
      <c r="C27" s="89"/>
      <c r="D27" s="89"/>
      <c r="E27" s="89"/>
    </row>
    <row r="28" spans="1:5" x14ac:dyDescent="0.25">
      <c r="A28" s="9"/>
      <c r="B28" s="96" t="s">
        <v>18</v>
      </c>
      <c r="C28" s="89"/>
      <c r="D28" s="89"/>
      <c r="E28" s="15" t="s">
        <v>21</v>
      </c>
    </row>
    <row r="29" spans="1:5" x14ac:dyDescent="0.25">
      <c r="A29" s="15">
        <v>1</v>
      </c>
      <c r="B29" s="135"/>
      <c r="C29" s="136"/>
      <c r="D29" s="136"/>
      <c r="E29" s="70">
        <v>0</v>
      </c>
    </row>
    <row r="30" spans="1:5" x14ac:dyDescent="0.25">
      <c r="A30" s="15">
        <f>A29+1</f>
        <v>2</v>
      </c>
      <c r="B30" s="135"/>
      <c r="C30" s="136"/>
      <c r="D30" s="136"/>
      <c r="E30" s="70">
        <v>0</v>
      </c>
    </row>
    <row r="31" spans="1:5" x14ac:dyDescent="0.25">
      <c r="A31" s="15">
        <f t="shared" ref="A31:A36" si="2">A30+1</f>
        <v>3</v>
      </c>
      <c r="B31" s="135"/>
      <c r="C31" s="136"/>
      <c r="D31" s="136"/>
      <c r="E31" s="70">
        <v>0</v>
      </c>
    </row>
    <row r="32" spans="1:5" x14ac:dyDescent="0.25">
      <c r="A32" s="15">
        <f t="shared" si="2"/>
        <v>4</v>
      </c>
      <c r="B32" s="135"/>
      <c r="C32" s="136"/>
      <c r="D32" s="136"/>
      <c r="E32" s="70">
        <v>0</v>
      </c>
    </row>
    <row r="33" spans="1:5" x14ac:dyDescent="0.25">
      <c r="A33" s="15">
        <f t="shared" si="2"/>
        <v>5</v>
      </c>
      <c r="B33" s="135"/>
      <c r="C33" s="136"/>
      <c r="D33" s="136"/>
      <c r="E33" s="70">
        <v>0</v>
      </c>
    </row>
    <row r="34" spans="1:5" x14ac:dyDescent="0.25">
      <c r="A34" s="15">
        <f t="shared" si="2"/>
        <v>6</v>
      </c>
      <c r="B34" s="135"/>
      <c r="C34" s="136"/>
      <c r="D34" s="136"/>
      <c r="E34" s="70">
        <v>0</v>
      </c>
    </row>
    <row r="35" spans="1:5" x14ac:dyDescent="0.25">
      <c r="A35" s="15">
        <f t="shared" si="2"/>
        <v>7</v>
      </c>
      <c r="B35" s="135"/>
      <c r="C35" s="136"/>
      <c r="D35" s="136"/>
      <c r="E35" s="70">
        <v>0</v>
      </c>
    </row>
    <row r="36" spans="1:5" x14ac:dyDescent="0.25">
      <c r="A36" s="15">
        <f t="shared" si="2"/>
        <v>8</v>
      </c>
      <c r="B36" s="135"/>
      <c r="C36" s="136"/>
      <c r="D36" s="136"/>
      <c r="E36" s="70">
        <v>0</v>
      </c>
    </row>
    <row r="37" spans="1:5" x14ac:dyDescent="0.25">
      <c r="A37" s="96" t="s">
        <v>38</v>
      </c>
      <c r="B37" s="97"/>
      <c r="C37" s="97"/>
      <c r="D37" s="97"/>
      <c r="E37" s="13">
        <f>SUM(E29:E36)</f>
        <v>0</v>
      </c>
    </row>
    <row r="38" spans="1:5" x14ac:dyDescent="0.25">
      <c r="A38" s="2"/>
      <c r="B38" s="1"/>
      <c r="C38" s="3"/>
      <c r="D38" s="1"/>
      <c r="E38" s="5"/>
    </row>
    <row r="39" spans="1:5" x14ac:dyDescent="0.25">
      <c r="A39" s="2"/>
      <c r="B39" s="1"/>
      <c r="C39" s="3"/>
      <c r="D39" s="1"/>
      <c r="E39" s="5"/>
    </row>
    <row r="40" spans="1:5" x14ac:dyDescent="0.25">
      <c r="A40" s="2"/>
      <c r="B40" s="1"/>
      <c r="C40" s="3"/>
      <c r="D40" s="1"/>
      <c r="E40" s="5"/>
    </row>
    <row r="41" spans="1:5" x14ac:dyDescent="0.25">
      <c r="A41" s="2"/>
      <c r="B41" s="1"/>
      <c r="C41" s="3"/>
      <c r="D41" s="1"/>
      <c r="E41" s="5"/>
    </row>
    <row r="42" spans="1:5" x14ac:dyDescent="0.25">
      <c r="A42" s="92"/>
      <c r="B42" s="93"/>
      <c r="C42" s="93"/>
      <c r="D42" s="93"/>
      <c r="E42" s="4"/>
    </row>
  </sheetData>
  <sheetProtection algorithmName="SHA-512" hashValue="mUJYKxJqI25v4jEh38xLu44Qqaty1UB8nyyzqbGGHBOurSqSlC7w6nYXIIoG9XwkL+FwMXyZNExshFpjiZPQ3Q==" saltValue="EaX68mSL7AmirINpA1/Tzg==" spinCount="100000" sheet="1" objects="1" scenarios="1"/>
  <mergeCells count="17">
    <mergeCell ref="A37:D37"/>
    <mergeCell ref="A1:E1"/>
    <mergeCell ref="A2:E2"/>
    <mergeCell ref="A42:D42"/>
    <mergeCell ref="A25:D25"/>
    <mergeCell ref="A3:E3"/>
    <mergeCell ref="A27:E27"/>
    <mergeCell ref="B28:D28"/>
    <mergeCell ref="B29:D29"/>
    <mergeCell ref="B30:D30"/>
    <mergeCell ref="B31:D31"/>
    <mergeCell ref="B32:D32"/>
    <mergeCell ref="B33:D33"/>
    <mergeCell ref="B34:D34"/>
    <mergeCell ref="B35:D35"/>
    <mergeCell ref="B36:D36"/>
    <mergeCell ref="A26:E26"/>
  </mergeCells>
  <pageMargins left="0.7" right="0.7" top="0.75" bottom="0.75" header="0.3" footer="0.3"/>
  <pageSetup orientation="portrait" r:id="rId1"/>
  <headerFooter>
    <oddHeader>&amp;CUSDOT SOLICITATION FOR SMALL BUSINESS INNOVATION RESEARCH PROGRAM
APPENDIX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Layout" topLeftCell="A22" zoomScaleNormal="100" workbookViewId="0">
      <selection activeCell="E30" sqref="E30"/>
    </sheetView>
  </sheetViews>
  <sheetFormatPr defaultRowHeight="15" x14ac:dyDescent="0.25"/>
  <cols>
    <col min="1" max="1" width="6.5703125" customWidth="1"/>
    <col min="2" max="2" width="32.5703125" customWidth="1"/>
    <col min="3" max="3" width="12.42578125" customWidth="1"/>
    <col min="4" max="4" width="10.140625" customWidth="1"/>
    <col min="5" max="5" width="20.42578125" customWidth="1"/>
  </cols>
  <sheetData>
    <row r="1" spans="1:5" ht="18.75" x14ac:dyDescent="0.3">
      <c r="A1" s="127" t="s">
        <v>33</v>
      </c>
      <c r="B1" s="93"/>
      <c r="C1" s="93"/>
      <c r="D1" s="93"/>
      <c r="E1" s="93"/>
    </row>
    <row r="2" spans="1:5" ht="15.75" x14ac:dyDescent="0.25">
      <c r="A2" s="129" t="s">
        <v>74</v>
      </c>
      <c r="B2" s="93"/>
      <c r="C2" s="93"/>
      <c r="D2" s="93"/>
      <c r="E2" s="93"/>
    </row>
    <row r="3" spans="1:5" ht="15.75" x14ac:dyDescent="0.25">
      <c r="A3" s="129" t="s">
        <v>34</v>
      </c>
      <c r="B3" s="93"/>
      <c r="C3" s="93"/>
      <c r="D3" s="93"/>
      <c r="E3" s="93"/>
    </row>
    <row r="4" spans="1:5" x14ac:dyDescent="0.25">
      <c r="A4" s="9"/>
      <c r="B4" s="15" t="s">
        <v>35</v>
      </c>
      <c r="C4" s="15" t="s">
        <v>19</v>
      </c>
      <c r="D4" s="15" t="s">
        <v>20</v>
      </c>
      <c r="E4" s="15" t="s">
        <v>21</v>
      </c>
    </row>
    <row r="5" spans="1:5" x14ac:dyDescent="0.25">
      <c r="A5" s="15">
        <v>1</v>
      </c>
      <c r="B5" s="65" t="s">
        <v>22</v>
      </c>
      <c r="C5" s="66"/>
      <c r="D5" s="65"/>
      <c r="E5" s="13">
        <f>D5*C5</f>
        <v>0</v>
      </c>
    </row>
    <row r="6" spans="1:5" x14ac:dyDescent="0.25">
      <c r="A6" s="15">
        <f>A5+1</f>
        <v>2</v>
      </c>
      <c r="B6" s="65" t="s">
        <v>22</v>
      </c>
      <c r="C6" s="66"/>
      <c r="D6" s="65"/>
      <c r="E6" s="13">
        <f t="shared" ref="E6:E24" si="0">D6*C6</f>
        <v>0</v>
      </c>
    </row>
    <row r="7" spans="1:5" x14ac:dyDescent="0.25">
      <c r="A7" s="15">
        <f t="shared" ref="A7:A24" si="1">A6+1</f>
        <v>3</v>
      </c>
      <c r="B7" s="65" t="s">
        <v>22</v>
      </c>
      <c r="C7" s="66"/>
      <c r="D7" s="65"/>
      <c r="E7" s="13">
        <f t="shared" si="0"/>
        <v>0</v>
      </c>
    </row>
    <row r="8" spans="1:5" x14ac:dyDescent="0.25">
      <c r="A8" s="15">
        <f t="shared" si="1"/>
        <v>4</v>
      </c>
      <c r="B8" s="65" t="s">
        <v>22</v>
      </c>
      <c r="C8" s="66"/>
      <c r="D8" s="65"/>
      <c r="E8" s="13">
        <f t="shared" si="0"/>
        <v>0</v>
      </c>
    </row>
    <row r="9" spans="1:5" x14ac:dyDescent="0.25">
      <c r="A9" s="15">
        <f t="shared" si="1"/>
        <v>5</v>
      </c>
      <c r="B9" s="65" t="s">
        <v>22</v>
      </c>
      <c r="C9" s="66"/>
      <c r="D9" s="65"/>
      <c r="E9" s="13">
        <f t="shared" si="0"/>
        <v>0</v>
      </c>
    </row>
    <row r="10" spans="1:5" x14ac:dyDescent="0.25">
      <c r="A10" s="15">
        <f t="shared" si="1"/>
        <v>6</v>
      </c>
      <c r="B10" s="65" t="s">
        <v>22</v>
      </c>
      <c r="C10" s="66"/>
      <c r="D10" s="65"/>
      <c r="E10" s="13">
        <f t="shared" si="0"/>
        <v>0</v>
      </c>
    </row>
    <row r="11" spans="1:5" x14ac:dyDescent="0.25">
      <c r="A11" s="15">
        <f t="shared" si="1"/>
        <v>7</v>
      </c>
      <c r="B11" s="65" t="s">
        <v>22</v>
      </c>
      <c r="C11" s="66"/>
      <c r="D11" s="65"/>
      <c r="E11" s="13">
        <f t="shared" si="0"/>
        <v>0</v>
      </c>
    </row>
    <row r="12" spans="1:5" x14ac:dyDescent="0.25">
      <c r="A12" s="15">
        <f t="shared" si="1"/>
        <v>8</v>
      </c>
      <c r="B12" s="65" t="s">
        <v>22</v>
      </c>
      <c r="C12" s="66"/>
      <c r="D12" s="65"/>
      <c r="E12" s="13">
        <f t="shared" si="0"/>
        <v>0</v>
      </c>
    </row>
    <row r="13" spans="1:5" x14ac:dyDescent="0.25">
      <c r="A13" s="15">
        <f t="shared" si="1"/>
        <v>9</v>
      </c>
      <c r="B13" s="65" t="s">
        <v>22</v>
      </c>
      <c r="C13" s="66"/>
      <c r="D13" s="65"/>
      <c r="E13" s="13">
        <f t="shared" si="0"/>
        <v>0</v>
      </c>
    </row>
    <row r="14" spans="1:5" x14ac:dyDescent="0.25">
      <c r="A14" s="15">
        <f t="shared" si="1"/>
        <v>10</v>
      </c>
      <c r="B14" s="65" t="s">
        <v>22</v>
      </c>
      <c r="C14" s="66"/>
      <c r="D14" s="65"/>
      <c r="E14" s="13">
        <f t="shared" si="0"/>
        <v>0</v>
      </c>
    </row>
    <row r="15" spans="1:5" x14ac:dyDescent="0.25">
      <c r="A15" s="15">
        <f t="shared" si="1"/>
        <v>11</v>
      </c>
      <c r="B15" s="65" t="s">
        <v>22</v>
      </c>
      <c r="C15" s="66"/>
      <c r="D15" s="65"/>
      <c r="E15" s="13">
        <f t="shared" si="0"/>
        <v>0</v>
      </c>
    </row>
    <row r="16" spans="1:5" x14ac:dyDescent="0.25">
      <c r="A16" s="15">
        <f t="shared" si="1"/>
        <v>12</v>
      </c>
      <c r="B16" s="65" t="s">
        <v>22</v>
      </c>
      <c r="C16" s="66"/>
      <c r="D16" s="65"/>
      <c r="E16" s="13">
        <f t="shared" si="0"/>
        <v>0</v>
      </c>
    </row>
    <row r="17" spans="1:5" x14ac:dyDescent="0.25">
      <c r="A17" s="15">
        <f t="shared" si="1"/>
        <v>13</v>
      </c>
      <c r="B17" s="65" t="s">
        <v>22</v>
      </c>
      <c r="C17" s="66"/>
      <c r="D17" s="65"/>
      <c r="E17" s="13">
        <f t="shared" si="0"/>
        <v>0</v>
      </c>
    </row>
    <row r="18" spans="1:5" x14ac:dyDescent="0.25">
      <c r="A18" s="15">
        <f t="shared" si="1"/>
        <v>14</v>
      </c>
      <c r="B18" s="65" t="s">
        <v>22</v>
      </c>
      <c r="C18" s="66"/>
      <c r="D18" s="65"/>
      <c r="E18" s="13">
        <f t="shared" si="0"/>
        <v>0</v>
      </c>
    </row>
    <row r="19" spans="1:5" x14ac:dyDescent="0.25">
      <c r="A19" s="15">
        <f t="shared" si="1"/>
        <v>15</v>
      </c>
      <c r="B19" s="65" t="s">
        <v>22</v>
      </c>
      <c r="C19" s="66"/>
      <c r="D19" s="65"/>
      <c r="E19" s="13">
        <f t="shared" si="0"/>
        <v>0</v>
      </c>
    </row>
    <row r="20" spans="1:5" x14ac:dyDescent="0.25">
      <c r="A20" s="15">
        <f t="shared" si="1"/>
        <v>16</v>
      </c>
      <c r="B20" s="65" t="s">
        <v>22</v>
      </c>
      <c r="C20" s="66"/>
      <c r="D20" s="65"/>
      <c r="E20" s="13">
        <f t="shared" si="0"/>
        <v>0</v>
      </c>
    </row>
    <row r="21" spans="1:5" x14ac:dyDescent="0.25">
      <c r="A21" s="15">
        <f t="shared" si="1"/>
        <v>17</v>
      </c>
      <c r="B21" s="65" t="s">
        <v>22</v>
      </c>
      <c r="C21" s="66"/>
      <c r="D21" s="65"/>
      <c r="E21" s="13">
        <f t="shared" si="0"/>
        <v>0</v>
      </c>
    </row>
    <row r="22" spans="1:5" x14ac:dyDescent="0.25">
      <c r="A22" s="15">
        <f t="shared" si="1"/>
        <v>18</v>
      </c>
      <c r="B22" s="65" t="s">
        <v>22</v>
      </c>
      <c r="C22" s="66"/>
      <c r="D22" s="65"/>
      <c r="E22" s="13">
        <f t="shared" si="0"/>
        <v>0</v>
      </c>
    </row>
    <row r="23" spans="1:5" x14ac:dyDescent="0.25">
      <c r="A23" s="15">
        <f t="shared" si="1"/>
        <v>19</v>
      </c>
      <c r="B23" s="65" t="s">
        <v>22</v>
      </c>
      <c r="C23" s="66"/>
      <c r="D23" s="65"/>
      <c r="E23" s="13">
        <f t="shared" si="0"/>
        <v>0</v>
      </c>
    </row>
    <row r="24" spans="1:5" x14ac:dyDescent="0.25">
      <c r="A24" s="15">
        <f t="shared" si="1"/>
        <v>20</v>
      </c>
      <c r="B24" s="65" t="s">
        <v>22</v>
      </c>
      <c r="C24" s="66"/>
      <c r="D24" s="65"/>
      <c r="E24" s="13">
        <f t="shared" si="0"/>
        <v>0</v>
      </c>
    </row>
    <row r="25" spans="1:5" x14ac:dyDescent="0.25">
      <c r="A25" s="96" t="s">
        <v>39</v>
      </c>
      <c r="B25" s="97"/>
      <c r="C25" s="97"/>
      <c r="D25" s="97"/>
      <c r="E25" s="13">
        <f>SUM(E5:E24)</f>
        <v>0</v>
      </c>
    </row>
    <row r="26" spans="1:5" x14ac:dyDescent="0.25">
      <c r="A26" s="7"/>
      <c r="B26" s="6"/>
      <c r="C26" s="6"/>
      <c r="D26" s="6"/>
      <c r="E26" s="5"/>
    </row>
    <row r="27" spans="1:5" x14ac:dyDescent="0.25">
      <c r="A27" s="96" t="s">
        <v>36</v>
      </c>
      <c r="B27" s="89"/>
      <c r="C27" s="89"/>
      <c r="D27" s="89"/>
      <c r="E27" s="89"/>
    </row>
    <row r="28" spans="1:5" x14ac:dyDescent="0.25">
      <c r="A28" s="9"/>
      <c r="B28" s="15" t="s">
        <v>18</v>
      </c>
      <c r="C28" s="15" t="s">
        <v>19</v>
      </c>
      <c r="D28" s="15" t="s">
        <v>20</v>
      </c>
      <c r="E28" s="15" t="s">
        <v>21</v>
      </c>
    </row>
    <row r="29" spans="1:5" x14ac:dyDescent="0.25">
      <c r="A29" s="15">
        <v>1</v>
      </c>
      <c r="B29" s="67"/>
      <c r="C29" s="68"/>
      <c r="D29" s="67"/>
      <c r="E29" s="13">
        <f>D29*C29</f>
        <v>0</v>
      </c>
    </row>
    <row r="30" spans="1:5" x14ac:dyDescent="0.25">
      <c r="A30" s="15">
        <f>A29+1</f>
        <v>2</v>
      </c>
      <c r="B30" s="67"/>
      <c r="C30" s="68"/>
      <c r="D30" s="67"/>
      <c r="E30" s="13">
        <f t="shared" ref="E30:E43" si="2">D30*C30</f>
        <v>0</v>
      </c>
    </row>
    <row r="31" spans="1:5" x14ac:dyDescent="0.25">
      <c r="A31" s="15">
        <f t="shared" ref="A31:A36" si="3">A30+1</f>
        <v>3</v>
      </c>
      <c r="B31" s="67"/>
      <c r="C31" s="68"/>
      <c r="D31" s="67"/>
      <c r="E31" s="13">
        <f t="shared" si="2"/>
        <v>0</v>
      </c>
    </row>
    <row r="32" spans="1:5" x14ac:dyDescent="0.25">
      <c r="A32" s="15">
        <f t="shared" si="3"/>
        <v>4</v>
      </c>
      <c r="B32" s="67"/>
      <c r="C32" s="68"/>
      <c r="D32" s="67"/>
      <c r="E32" s="13">
        <f t="shared" si="2"/>
        <v>0</v>
      </c>
    </row>
    <row r="33" spans="1:5" x14ac:dyDescent="0.25">
      <c r="A33" s="15">
        <f t="shared" si="3"/>
        <v>5</v>
      </c>
      <c r="B33" s="67"/>
      <c r="C33" s="68"/>
      <c r="D33" s="67"/>
      <c r="E33" s="13">
        <f t="shared" si="2"/>
        <v>0</v>
      </c>
    </row>
    <row r="34" spans="1:5" x14ac:dyDescent="0.25">
      <c r="A34" s="15">
        <f t="shared" si="3"/>
        <v>6</v>
      </c>
      <c r="B34" s="67"/>
      <c r="C34" s="68"/>
      <c r="D34" s="67"/>
      <c r="E34" s="13">
        <f t="shared" si="2"/>
        <v>0</v>
      </c>
    </row>
    <row r="35" spans="1:5" x14ac:dyDescent="0.25">
      <c r="A35" s="15">
        <f t="shared" si="3"/>
        <v>7</v>
      </c>
      <c r="B35" s="67"/>
      <c r="C35" s="68"/>
      <c r="D35" s="67"/>
      <c r="E35" s="13">
        <f t="shared" si="2"/>
        <v>0</v>
      </c>
    </row>
    <row r="36" spans="1:5" x14ac:dyDescent="0.25">
      <c r="A36" s="15">
        <f t="shared" si="3"/>
        <v>8</v>
      </c>
      <c r="B36" s="67"/>
      <c r="C36" s="68"/>
      <c r="D36" s="67"/>
      <c r="E36" s="13">
        <f t="shared" si="2"/>
        <v>0</v>
      </c>
    </row>
    <row r="37" spans="1:5" x14ac:dyDescent="0.25">
      <c r="A37" s="15">
        <f t="shared" ref="A37:A43" si="4">A36+1</f>
        <v>9</v>
      </c>
      <c r="B37" s="67"/>
      <c r="C37" s="68"/>
      <c r="D37" s="67"/>
      <c r="E37" s="13">
        <f t="shared" si="2"/>
        <v>0</v>
      </c>
    </row>
    <row r="38" spans="1:5" x14ac:dyDescent="0.25">
      <c r="A38" s="15">
        <f t="shared" si="4"/>
        <v>10</v>
      </c>
      <c r="B38" s="67"/>
      <c r="C38" s="68"/>
      <c r="D38" s="67"/>
      <c r="E38" s="13">
        <f t="shared" si="2"/>
        <v>0</v>
      </c>
    </row>
    <row r="39" spans="1:5" x14ac:dyDescent="0.25">
      <c r="A39" s="15">
        <f t="shared" si="4"/>
        <v>11</v>
      </c>
      <c r="B39" s="67"/>
      <c r="C39" s="68"/>
      <c r="D39" s="67"/>
      <c r="E39" s="13">
        <f t="shared" si="2"/>
        <v>0</v>
      </c>
    </row>
    <row r="40" spans="1:5" x14ac:dyDescent="0.25">
      <c r="A40" s="15">
        <f t="shared" si="4"/>
        <v>12</v>
      </c>
      <c r="B40" s="67"/>
      <c r="C40" s="68"/>
      <c r="D40" s="67"/>
      <c r="E40" s="13">
        <f t="shared" si="2"/>
        <v>0</v>
      </c>
    </row>
    <row r="41" spans="1:5" x14ac:dyDescent="0.25">
      <c r="A41" s="15">
        <f t="shared" si="4"/>
        <v>13</v>
      </c>
      <c r="B41" s="67"/>
      <c r="C41" s="68"/>
      <c r="D41" s="67"/>
      <c r="E41" s="13">
        <f t="shared" si="2"/>
        <v>0</v>
      </c>
    </row>
    <row r="42" spans="1:5" x14ac:dyDescent="0.25">
      <c r="A42" s="15">
        <f t="shared" si="4"/>
        <v>14</v>
      </c>
      <c r="B42" s="67"/>
      <c r="C42" s="68"/>
      <c r="D42" s="67"/>
      <c r="E42" s="13">
        <f t="shared" si="2"/>
        <v>0</v>
      </c>
    </row>
    <row r="43" spans="1:5" x14ac:dyDescent="0.25">
      <c r="A43" s="15">
        <f t="shared" si="4"/>
        <v>15</v>
      </c>
      <c r="B43" s="67"/>
      <c r="C43" s="68"/>
      <c r="D43" s="67"/>
      <c r="E43" s="13">
        <f t="shared" si="2"/>
        <v>0</v>
      </c>
    </row>
    <row r="44" spans="1:5" x14ac:dyDescent="0.25">
      <c r="A44" s="96" t="s">
        <v>37</v>
      </c>
      <c r="B44" s="96"/>
      <c r="C44" s="96"/>
      <c r="D44" s="96"/>
      <c r="E44" s="14">
        <f>SUM(E29:E43)</f>
        <v>0</v>
      </c>
    </row>
  </sheetData>
  <sheetProtection algorithmName="SHA-512" hashValue="eRu+eFJBbgCFQjUuuWuQKdTvuFAZl8HE86h6chtdVW2EhbFMuyInZ2zr5+gIP+IW1WMcz1+21SXE97YZRq3EHQ==" saltValue="023QVUNiUFGPD+tDd9SjXQ==" spinCount="100000" sheet="1" objects="1" scenarios="1"/>
  <mergeCells count="6">
    <mergeCell ref="A44:D44"/>
    <mergeCell ref="A1:E1"/>
    <mergeCell ref="A2:E2"/>
    <mergeCell ref="A3:E3"/>
    <mergeCell ref="A25:D25"/>
    <mergeCell ref="A27:E27"/>
  </mergeCells>
  <pageMargins left="0.7" right="0.7" top="0.75" bottom="0.75" header="0.3" footer="0.3"/>
  <pageSetup orientation="portrait" r:id="rId1"/>
  <headerFooter>
    <oddHeader>&amp;CUSDOT SOLICITATION FOR SMALL BUSINESS INNOVATION RESEARCH PROGRAM
APPENDIX 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Layout" topLeftCell="A28" zoomScaleNormal="100" workbookViewId="0">
      <selection activeCell="C31" sqref="C31"/>
    </sheetView>
  </sheetViews>
  <sheetFormatPr defaultRowHeight="15" x14ac:dyDescent="0.25"/>
  <cols>
    <col min="1" max="1" width="6.5703125" customWidth="1"/>
    <col min="2" max="2" width="32.5703125" customWidth="1"/>
    <col min="3" max="3" width="12.42578125" customWidth="1"/>
    <col min="4" max="4" width="10.140625" customWidth="1"/>
    <col min="5" max="5" width="20.42578125" customWidth="1"/>
  </cols>
  <sheetData>
    <row r="1" spans="1:5" ht="18.75" x14ac:dyDescent="0.3">
      <c r="A1" s="127" t="s">
        <v>40</v>
      </c>
      <c r="B1" s="93"/>
      <c r="C1" s="93"/>
      <c r="D1" s="93"/>
      <c r="E1" s="93"/>
    </row>
    <row r="2" spans="1:5" ht="15.75" x14ac:dyDescent="0.25">
      <c r="A2" s="129" t="s">
        <v>75</v>
      </c>
      <c r="B2" s="93"/>
      <c r="C2" s="93"/>
      <c r="D2" s="93"/>
      <c r="E2" s="93"/>
    </row>
    <row r="3" spans="1:5" ht="15.75" x14ac:dyDescent="0.25">
      <c r="A3" s="129" t="s">
        <v>41</v>
      </c>
      <c r="B3" s="93"/>
      <c r="C3" s="93"/>
      <c r="D3" s="93"/>
      <c r="E3" s="93"/>
    </row>
    <row r="4" spans="1:5" x14ac:dyDescent="0.25">
      <c r="A4" s="9"/>
      <c r="B4" s="96" t="s">
        <v>42</v>
      </c>
      <c r="C4" s="89"/>
      <c r="D4" s="89"/>
      <c r="E4" s="15" t="s">
        <v>43</v>
      </c>
    </row>
    <row r="5" spans="1:5" x14ac:dyDescent="0.25">
      <c r="A5" s="15">
        <v>1</v>
      </c>
      <c r="B5" s="135" t="s">
        <v>22</v>
      </c>
      <c r="C5" s="136"/>
      <c r="D5" s="136"/>
      <c r="E5" s="84"/>
    </row>
    <row r="6" spans="1:5" x14ac:dyDescent="0.25">
      <c r="A6" s="15">
        <f>A5+1</f>
        <v>2</v>
      </c>
      <c r="B6" s="135" t="s">
        <v>22</v>
      </c>
      <c r="C6" s="136"/>
      <c r="D6" s="136"/>
      <c r="E6" s="84"/>
    </row>
    <row r="7" spans="1:5" x14ac:dyDescent="0.25">
      <c r="A7" s="15">
        <f t="shared" ref="A7:A24" si="0">A6+1</f>
        <v>3</v>
      </c>
      <c r="B7" s="135" t="s">
        <v>22</v>
      </c>
      <c r="C7" s="136"/>
      <c r="D7" s="136"/>
      <c r="E7" s="84"/>
    </row>
    <row r="8" spans="1:5" x14ac:dyDescent="0.25">
      <c r="A8" s="15">
        <f t="shared" si="0"/>
        <v>4</v>
      </c>
      <c r="B8" s="135" t="s">
        <v>22</v>
      </c>
      <c r="C8" s="136"/>
      <c r="D8" s="136"/>
      <c r="E8" s="84"/>
    </row>
    <row r="9" spans="1:5" x14ac:dyDescent="0.25">
      <c r="A9" s="15">
        <f t="shared" si="0"/>
        <v>5</v>
      </c>
      <c r="B9" s="135" t="s">
        <v>22</v>
      </c>
      <c r="C9" s="136"/>
      <c r="D9" s="136"/>
      <c r="E9" s="84"/>
    </row>
    <row r="10" spans="1:5" x14ac:dyDescent="0.25">
      <c r="A10" s="15">
        <f t="shared" si="0"/>
        <v>6</v>
      </c>
      <c r="B10" s="135" t="s">
        <v>22</v>
      </c>
      <c r="C10" s="136"/>
      <c r="D10" s="136"/>
      <c r="E10" s="84"/>
    </row>
    <row r="11" spans="1:5" x14ac:dyDescent="0.25">
      <c r="A11" s="15">
        <f t="shared" si="0"/>
        <v>7</v>
      </c>
      <c r="B11" s="135" t="s">
        <v>22</v>
      </c>
      <c r="C11" s="136"/>
      <c r="D11" s="136"/>
      <c r="E11" s="84"/>
    </row>
    <row r="12" spans="1:5" x14ac:dyDescent="0.25">
      <c r="A12" s="15">
        <f t="shared" si="0"/>
        <v>8</v>
      </c>
      <c r="B12" s="135" t="s">
        <v>22</v>
      </c>
      <c r="C12" s="136"/>
      <c r="D12" s="136"/>
      <c r="E12" s="84"/>
    </row>
    <row r="13" spans="1:5" x14ac:dyDescent="0.25">
      <c r="A13" s="15">
        <f t="shared" si="0"/>
        <v>9</v>
      </c>
      <c r="B13" s="135" t="s">
        <v>22</v>
      </c>
      <c r="C13" s="136"/>
      <c r="D13" s="136"/>
      <c r="E13" s="84"/>
    </row>
    <row r="14" spans="1:5" x14ac:dyDescent="0.25">
      <c r="A14" s="15">
        <f t="shared" si="0"/>
        <v>10</v>
      </c>
      <c r="B14" s="135" t="s">
        <v>22</v>
      </c>
      <c r="C14" s="136"/>
      <c r="D14" s="136"/>
      <c r="E14" s="84"/>
    </row>
    <row r="15" spans="1:5" x14ac:dyDescent="0.25">
      <c r="A15" s="15">
        <f t="shared" si="0"/>
        <v>11</v>
      </c>
      <c r="B15" s="135" t="s">
        <v>22</v>
      </c>
      <c r="C15" s="136"/>
      <c r="D15" s="136"/>
      <c r="E15" s="84"/>
    </row>
    <row r="16" spans="1:5" x14ac:dyDescent="0.25">
      <c r="A16" s="15">
        <f t="shared" si="0"/>
        <v>12</v>
      </c>
      <c r="B16" s="135" t="s">
        <v>22</v>
      </c>
      <c r="C16" s="136"/>
      <c r="D16" s="136"/>
      <c r="E16" s="84"/>
    </row>
    <row r="17" spans="1:5" x14ac:dyDescent="0.25">
      <c r="A17" s="15">
        <f t="shared" si="0"/>
        <v>13</v>
      </c>
      <c r="B17" s="135" t="s">
        <v>22</v>
      </c>
      <c r="C17" s="136"/>
      <c r="D17" s="136"/>
      <c r="E17" s="84"/>
    </row>
    <row r="18" spans="1:5" x14ac:dyDescent="0.25">
      <c r="A18" s="15">
        <f t="shared" si="0"/>
        <v>14</v>
      </c>
      <c r="B18" s="135" t="s">
        <v>22</v>
      </c>
      <c r="C18" s="136"/>
      <c r="D18" s="136"/>
      <c r="E18" s="84"/>
    </row>
    <row r="19" spans="1:5" x14ac:dyDescent="0.25">
      <c r="A19" s="15">
        <f t="shared" si="0"/>
        <v>15</v>
      </c>
      <c r="B19" s="135" t="s">
        <v>22</v>
      </c>
      <c r="C19" s="136"/>
      <c r="D19" s="136"/>
      <c r="E19" s="84"/>
    </row>
    <row r="20" spans="1:5" x14ac:dyDescent="0.25">
      <c r="A20" s="15">
        <f t="shared" si="0"/>
        <v>16</v>
      </c>
      <c r="B20" s="135" t="s">
        <v>22</v>
      </c>
      <c r="C20" s="136"/>
      <c r="D20" s="136"/>
      <c r="E20" s="84"/>
    </row>
    <row r="21" spans="1:5" x14ac:dyDescent="0.25">
      <c r="A21" s="15">
        <f t="shared" si="0"/>
        <v>17</v>
      </c>
      <c r="B21" s="135" t="s">
        <v>22</v>
      </c>
      <c r="C21" s="136"/>
      <c r="D21" s="136"/>
      <c r="E21" s="84"/>
    </row>
    <row r="22" spans="1:5" x14ac:dyDescent="0.25">
      <c r="A22" s="15">
        <f t="shared" si="0"/>
        <v>18</v>
      </c>
      <c r="B22" s="135" t="s">
        <v>22</v>
      </c>
      <c r="C22" s="136"/>
      <c r="D22" s="136"/>
      <c r="E22" s="84"/>
    </row>
    <row r="23" spans="1:5" x14ac:dyDescent="0.25">
      <c r="A23" s="15">
        <f t="shared" si="0"/>
        <v>19</v>
      </c>
      <c r="B23" s="135" t="s">
        <v>22</v>
      </c>
      <c r="C23" s="136"/>
      <c r="D23" s="136"/>
      <c r="E23" s="84"/>
    </row>
    <row r="24" spans="1:5" x14ac:dyDescent="0.25">
      <c r="A24" s="15">
        <f t="shared" si="0"/>
        <v>20</v>
      </c>
      <c r="B24" s="135" t="s">
        <v>22</v>
      </c>
      <c r="C24" s="136"/>
      <c r="D24" s="136"/>
      <c r="E24" s="84"/>
    </row>
    <row r="25" spans="1:5" x14ac:dyDescent="0.25">
      <c r="A25" s="96" t="s">
        <v>61</v>
      </c>
      <c r="B25" s="97"/>
      <c r="C25" s="97"/>
      <c r="D25" s="97"/>
      <c r="E25" s="13">
        <f>SUM(E5:E24)</f>
        <v>0</v>
      </c>
    </row>
    <row r="26" spans="1:5" x14ac:dyDescent="0.25">
      <c r="A26" s="16"/>
      <c r="B26" s="17"/>
      <c r="C26" s="17"/>
      <c r="D26" s="17"/>
      <c r="E26" s="18"/>
    </row>
    <row r="27" spans="1:5" x14ac:dyDescent="0.25">
      <c r="A27" s="96" t="s">
        <v>44</v>
      </c>
      <c r="B27" s="89"/>
      <c r="C27" s="89"/>
      <c r="D27" s="89"/>
      <c r="E27" s="89"/>
    </row>
    <row r="28" spans="1:5" x14ac:dyDescent="0.25">
      <c r="A28" s="9"/>
      <c r="B28" s="15" t="s">
        <v>42</v>
      </c>
      <c r="C28" s="15" t="s">
        <v>63</v>
      </c>
      <c r="D28" s="15" t="s">
        <v>20</v>
      </c>
      <c r="E28" s="15" t="s">
        <v>21</v>
      </c>
    </row>
    <row r="29" spans="1:5" x14ac:dyDescent="0.25">
      <c r="A29" s="15">
        <v>1</v>
      </c>
      <c r="B29" s="69"/>
      <c r="C29" s="68"/>
      <c r="D29" s="69"/>
      <c r="E29" s="13">
        <f>D29*C29</f>
        <v>0</v>
      </c>
    </row>
    <row r="30" spans="1:5" x14ac:dyDescent="0.25">
      <c r="A30" s="15">
        <f>A29+1</f>
        <v>2</v>
      </c>
      <c r="B30" s="69"/>
      <c r="C30" s="68"/>
      <c r="D30" s="69"/>
      <c r="E30" s="13">
        <f t="shared" ref="E30:E43" si="1">D30*C30</f>
        <v>0</v>
      </c>
    </row>
    <row r="31" spans="1:5" x14ac:dyDescent="0.25">
      <c r="A31" s="15">
        <f t="shared" ref="A31:A43" si="2">A30+1</f>
        <v>3</v>
      </c>
      <c r="B31" s="69"/>
      <c r="C31" s="68"/>
      <c r="D31" s="69"/>
      <c r="E31" s="13">
        <f t="shared" si="1"/>
        <v>0</v>
      </c>
    </row>
    <row r="32" spans="1:5" x14ac:dyDescent="0.25">
      <c r="A32" s="15">
        <f t="shared" si="2"/>
        <v>4</v>
      </c>
      <c r="B32" s="69"/>
      <c r="C32" s="68"/>
      <c r="D32" s="69"/>
      <c r="E32" s="13">
        <f t="shared" si="1"/>
        <v>0</v>
      </c>
    </row>
    <row r="33" spans="1:5" x14ac:dyDescent="0.25">
      <c r="A33" s="15">
        <f t="shared" si="2"/>
        <v>5</v>
      </c>
      <c r="B33" s="69"/>
      <c r="C33" s="68"/>
      <c r="D33" s="69"/>
      <c r="E33" s="13">
        <f t="shared" si="1"/>
        <v>0</v>
      </c>
    </row>
    <row r="34" spans="1:5" x14ac:dyDescent="0.25">
      <c r="A34" s="15">
        <f t="shared" si="2"/>
        <v>6</v>
      </c>
      <c r="B34" s="69"/>
      <c r="C34" s="68"/>
      <c r="D34" s="69"/>
      <c r="E34" s="13">
        <f t="shared" si="1"/>
        <v>0</v>
      </c>
    </row>
    <row r="35" spans="1:5" x14ac:dyDescent="0.25">
      <c r="A35" s="15">
        <f t="shared" si="2"/>
        <v>7</v>
      </c>
      <c r="B35" s="69"/>
      <c r="C35" s="68"/>
      <c r="D35" s="69"/>
      <c r="E35" s="13">
        <f t="shared" si="1"/>
        <v>0</v>
      </c>
    </row>
    <row r="36" spans="1:5" x14ac:dyDescent="0.25">
      <c r="A36" s="15">
        <f t="shared" si="2"/>
        <v>8</v>
      </c>
      <c r="B36" s="69"/>
      <c r="C36" s="68"/>
      <c r="D36" s="69"/>
      <c r="E36" s="13">
        <f t="shared" si="1"/>
        <v>0</v>
      </c>
    </row>
    <row r="37" spans="1:5" x14ac:dyDescent="0.25">
      <c r="A37" s="15">
        <f t="shared" si="2"/>
        <v>9</v>
      </c>
      <c r="B37" s="69"/>
      <c r="C37" s="68"/>
      <c r="D37" s="69"/>
      <c r="E37" s="13">
        <f t="shared" si="1"/>
        <v>0</v>
      </c>
    </row>
    <row r="38" spans="1:5" x14ac:dyDescent="0.25">
      <c r="A38" s="15">
        <f t="shared" si="2"/>
        <v>10</v>
      </c>
      <c r="B38" s="69"/>
      <c r="C38" s="68"/>
      <c r="D38" s="69"/>
      <c r="E38" s="13">
        <f t="shared" si="1"/>
        <v>0</v>
      </c>
    </row>
    <row r="39" spans="1:5" x14ac:dyDescent="0.25">
      <c r="A39" s="15">
        <f t="shared" si="2"/>
        <v>11</v>
      </c>
      <c r="B39" s="69"/>
      <c r="C39" s="68"/>
      <c r="D39" s="69"/>
      <c r="E39" s="13">
        <f t="shared" si="1"/>
        <v>0</v>
      </c>
    </row>
    <row r="40" spans="1:5" x14ac:dyDescent="0.25">
      <c r="A40" s="15">
        <f t="shared" si="2"/>
        <v>12</v>
      </c>
      <c r="B40" s="69"/>
      <c r="C40" s="68"/>
      <c r="D40" s="69"/>
      <c r="E40" s="13">
        <f t="shared" si="1"/>
        <v>0</v>
      </c>
    </row>
    <row r="41" spans="1:5" x14ac:dyDescent="0.25">
      <c r="A41" s="15">
        <f t="shared" si="2"/>
        <v>13</v>
      </c>
      <c r="B41" s="69"/>
      <c r="C41" s="68"/>
      <c r="D41" s="69"/>
      <c r="E41" s="13">
        <f t="shared" si="1"/>
        <v>0</v>
      </c>
    </row>
    <row r="42" spans="1:5" x14ac:dyDescent="0.25">
      <c r="A42" s="15">
        <f t="shared" si="2"/>
        <v>14</v>
      </c>
      <c r="B42" s="69"/>
      <c r="C42" s="68"/>
      <c r="D42" s="69"/>
      <c r="E42" s="13">
        <f t="shared" si="1"/>
        <v>0</v>
      </c>
    </row>
    <row r="43" spans="1:5" x14ac:dyDescent="0.25">
      <c r="A43" s="15">
        <f t="shared" si="2"/>
        <v>15</v>
      </c>
      <c r="B43" s="69"/>
      <c r="C43" s="68"/>
      <c r="D43" s="69"/>
      <c r="E43" s="13">
        <f t="shared" si="1"/>
        <v>0</v>
      </c>
    </row>
    <row r="44" spans="1:5" x14ac:dyDescent="0.25">
      <c r="A44" s="96" t="s">
        <v>45</v>
      </c>
      <c r="B44" s="96"/>
      <c r="C44" s="96"/>
      <c r="D44" s="96"/>
      <c r="E44" s="14">
        <f>SUM(E29:E43)</f>
        <v>0</v>
      </c>
    </row>
  </sheetData>
  <sheetProtection algorithmName="SHA-512" hashValue="ZlyGLJendHrvWNFVR+Iynp0LZNFS8Ea2PIXKYmPG+BC1PeLxX+PQQAn9G7iKDYxtG4vD+Q32pChbMBBtvJBUhw==" saltValue="VdiUMUIYUZqh/8z6oJIxBA==" spinCount="100000" sheet="1" objects="1" scenarios="1"/>
  <mergeCells count="27">
    <mergeCell ref="A44:D44"/>
    <mergeCell ref="B4:D4"/>
    <mergeCell ref="B5:D5"/>
    <mergeCell ref="B6:D6"/>
    <mergeCell ref="B7:D7"/>
    <mergeCell ref="B18:D18"/>
    <mergeCell ref="B20:D20"/>
    <mergeCell ref="B21:D21"/>
    <mergeCell ref="B22:D22"/>
    <mergeCell ref="B23:D23"/>
    <mergeCell ref="B24:D24"/>
    <mergeCell ref="A1:E1"/>
    <mergeCell ref="A2:E2"/>
    <mergeCell ref="A3:E3"/>
    <mergeCell ref="A25:D25"/>
    <mergeCell ref="A27:E27"/>
    <mergeCell ref="B19:D19"/>
    <mergeCell ref="B8:D8"/>
    <mergeCell ref="B9:D9"/>
    <mergeCell ref="B10:D10"/>
    <mergeCell ref="B11:D11"/>
    <mergeCell ref="B12:D12"/>
    <mergeCell ref="B13:D13"/>
    <mergeCell ref="B14:D14"/>
    <mergeCell ref="B15:D15"/>
    <mergeCell ref="B16:D16"/>
    <mergeCell ref="B17:D17"/>
  </mergeCells>
  <pageMargins left="0.7" right="0.7" top="0.75" bottom="0.75" header="0.3" footer="0.3"/>
  <pageSetup orientation="portrait" r:id="rId1"/>
  <headerFooter>
    <oddHeader>&amp;CUSDOT SOLICITATION FOR SMALL BUSINESS INNOVATION RESEARCH PROGRAM
APPENDIX 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6"/>
  <sheetViews>
    <sheetView workbookViewId="0">
      <selection activeCell="B14" sqref="B14:D14"/>
    </sheetView>
  </sheetViews>
  <sheetFormatPr defaultRowHeight="15" x14ac:dyDescent="0.25"/>
  <cols>
    <col min="1" max="1" width="5.42578125" customWidth="1"/>
    <col min="2" max="2" width="24.42578125" customWidth="1"/>
    <col min="3" max="3" width="17" customWidth="1"/>
    <col min="4" max="4" width="18.7109375" customWidth="1"/>
    <col min="5" max="5" width="15.28515625" style="31" customWidth="1"/>
    <col min="6" max="6" width="11.28515625" customWidth="1"/>
  </cols>
  <sheetData>
    <row r="1" spans="2:5" ht="18.75" x14ac:dyDescent="0.3">
      <c r="B1" s="127" t="s">
        <v>66</v>
      </c>
      <c r="C1" s="127"/>
      <c r="D1" s="127"/>
      <c r="E1" s="127"/>
    </row>
    <row r="2" spans="2:5" ht="15.75" thickBot="1" x14ac:dyDescent="0.3">
      <c r="B2" s="139" t="s">
        <v>157</v>
      </c>
      <c r="C2" s="139"/>
      <c r="D2" s="139"/>
      <c r="E2" s="139"/>
    </row>
    <row r="3" spans="2:5" ht="15.75" thickBot="1" x14ac:dyDescent="0.3">
      <c r="B3" s="39" t="s">
        <v>131</v>
      </c>
      <c r="C3" s="40"/>
      <c r="D3" s="40"/>
      <c r="E3" s="41"/>
    </row>
    <row r="4" spans="2:5" x14ac:dyDescent="0.25">
      <c r="B4" s="27" t="s">
        <v>58</v>
      </c>
      <c r="C4" s="144"/>
      <c r="D4" s="145"/>
      <c r="E4" s="146"/>
    </row>
    <row r="5" spans="2:5" ht="15.75" thickBot="1" x14ac:dyDescent="0.3">
      <c r="B5" s="35" t="s">
        <v>128</v>
      </c>
      <c r="C5" s="79"/>
      <c r="D5" s="33"/>
      <c r="E5" s="57"/>
    </row>
    <row r="6" spans="2:5" x14ac:dyDescent="0.25">
      <c r="B6" s="36" t="s">
        <v>127</v>
      </c>
      <c r="C6" s="32" t="s">
        <v>126</v>
      </c>
      <c r="D6" s="9" t="s">
        <v>125</v>
      </c>
      <c r="E6" s="29"/>
    </row>
    <row r="7" spans="2:5" ht="15.75" thickBot="1" x14ac:dyDescent="0.3">
      <c r="B7" s="80"/>
      <c r="C7" s="76">
        <v>0</v>
      </c>
      <c r="D7" s="77"/>
      <c r="E7" s="45">
        <f>C7*B7+D7*B7</f>
        <v>0</v>
      </c>
    </row>
    <row r="8" spans="2:5" x14ac:dyDescent="0.25">
      <c r="B8" s="46" t="s">
        <v>133</v>
      </c>
      <c r="C8" s="75"/>
      <c r="D8" s="58">
        <f>C5-1</f>
        <v>-1</v>
      </c>
      <c r="E8" s="48">
        <f>D8*C8</f>
        <v>0</v>
      </c>
    </row>
    <row r="9" spans="2:5" x14ac:dyDescent="0.25">
      <c r="B9" s="28" t="s">
        <v>134</v>
      </c>
      <c r="C9" s="78"/>
      <c r="D9" s="59">
        <f>IF(C5&gt;2,C5-2,0 )</f>
        <v>0</v>
      </c>
      <c r="E9" s="54">
        <f>D9*C9</f>
        <v>0</v>
      </c>
    </row>
    <row r="10" spans="2:5" x14ac:dyDescent="0.25">
      <c r="B10" s="49" t="s">
        <v>135</v>
      </c>
      <c r="C10" s="56">
        <f>0.75*C9</f>
        <v>0</v>
      </c>
      <c r="D10" s="59">
        <f>IF(C5&gt;1,2,1 )</f>
        <v>1</v>
      </c>
      <c r="E10" s="54">
        <f>D10*C10</f>
        <v>0</v>
      </c>
    </row>
    <row r="11" spans="2:5" ht="15.75" thickBot="1" x14ac:dyDescent="0.3">
      <c r="B11" s="50" t="s">
        <v>136</v>
      </c>
      <c r="C11" s="140"/>
      <c r="D11" s="141"/>
      <c r="E11" s="55">
        <f>(E8+E9+E10)*B7</f>
        <v>0</v>
      </c>
    </row>
    <row r="12" spans="2:5" x14ac:dyDescent="0.25">
      <c r="B12" s="142" t="s">
        <v>138</v>
      </c>
      <c r="C12" s="143"/>
      <c r="D12" s="53"/>
      <c r="E12" s="52"/>
    </row>
    <row r="13" spans="2:5" x14ac:dyDescent="0.25">
      <c r="B13" s="147"/>
      <c r="C13" s="148"/>
      <c r="D13" s="149"/>
      <c r="E13" s="71">
        <v>0</v>
      </c>
    </row>
    <row r="14" spans="2:5" x14ac:dyDescent="0.25">
      <c r="B14" s="147"/>
      <c r="C14" s="148"/>
      <c r="D14" s="149"/>
      <c r="E14" s="71">
        <v>0</v>
      </c>
    </row>
    <row r="15" spans="2:5" x14ac:dyDescent="0.25">
      <c r="B15" s="60" t="s">
        <v>124</v>
      </c>
      <c r="C15" s="61"/>
      <c r="D15" s="62"/>
      <c r="E15" s="63">
        <f>E7+E11+E13+E14</f>
        <v>0</v>
      </c>
    </row>
    <row r="16" spans="2:5" ht="15.75" thickBot="1" x14ac:dyDescent="0.3">
      <c r="B16" s="42" t="s">
        <v>129</v>
      </c>
      <c r="C16" s="43"/>
      <c r="D16" s="43"/>
      <c r="E16" s="44"/>
    </row>
    <row r="17" spans="2:5" x14ac:dyDescent="0.25">
      <c r="B17" s="27" t="s">
        <v>58</v>
      </c>
      <c r="C17" s="144"/>
      <c r="D17" s="145"/>
      <c r="E17" s="146"/>
    </row>
    <row r="18" spans="2:5" ht="15.75" thickBot="1" x14ac:dyDescent="0.3">
      <c r="B18" s="35" t="s">
        <v>128</v>
      </c>
      <c r="C18" s="73"/>
      <c r="D18" s="33"/>
      <c r="E18" s="57"/>
    </row>
    <row r="19" spans="2:5" x14ac:dyDescent="0.25">
      <c r="B19" s="36" t="s">
        <v>127</v>
      </c>
      <c r="C19" s="32" t="s">
        <v>126</v>
      </c>
      <c r="D19" s="9" t="s">
        <v>125</v>
      </c>
      <c r="E19" s="29"/>
    </row>
    <row r="20" spans="2:5" ht="15.75" thickBot="1" x14ac:dyDescent="0.3">
      <c r="B20" s="74"/>
      <c r="C20" s="76"/>
      <c r="D20" s="77"/>
      <c r="E20" s="45">
        <f>C20*B20+D20*B20</f>
        <v>0</v>
      </c>
    </row>
    <row r="21" spans="2:5" x14ac:dyDescent="0.25">
      <c r="B21" s="46" t="s">
        <v>133</v>
      </c>
      <c r="C21" s="75"/>
      <c r="D21" s="47">
        <f>C18-1</f>
        <v>-1</v>
      </c>
      <c r="E21" s="48">
        <f>D21*C21</f>
        <v>0</v>
      </c>
    </row>
    <row r="22" spans="2:5" x14ac:dyDescent="0.25">
      <c r="B22" s="28" t="s">
        <v>134</v>
      </c>
      <c r="C22" s="78"/>
      <c r="D22" s="51">
        <f>IF(C18&gt;2,C18-2,0 )</f>
        <v>0</v>
      </c>
      <c r="E22" s="54">
        <f>D22*C22</f>
        <v>0</v>
      </c>
    </row>
    <row r="23" spans="2:5" x14ac:dyDescent="0.25">
      <c r="B23" s="49" t="s">
        <v>135</v>
      </c>
      <c r="C23" s="56">
        <f>0.75*C22</f>
        <v>0</v>
      </c>
      <c r="D23" s="51">
        <f>IF(C18&gt;1,2,1 )</f>
        <v>1</v>
      </c>
      <c r="E23" s="54">
        <f>D23*C23</f>
        <v>0</v>
      </c>
    </row>
    <row r="24" spans="2:5" ht="15.75" thickBot="1" x14ac:dyDescent="0.3">
      <c r="B24" s="50" t="s">
        <v>136</v>
      </c>
      <c r="C24" s="140"/>
      <c r="D24" s="141"/>
      <c r="E24" s="55">
        <f>(E21+E22+E23)*B20</f>
        <v>0</v>
      </c>
    </row>
    <row r="25" spans="2:5" x14ac:dyDescent="0.25">
      <c r="B25" s="142" t="s">
        <v>139</v>
      </c>
      <c r="C25" s="143"/>
      <c r="D25" s="53"/>
      <c r="E25" s="52"/>
    </row>
    <row r="26" spans="2:5" x14ac:dyDescent="0.25">
      <c r="B26" s="147"/>
      <c r="C26" s="148"/>
      <c r="D26" s="149"/>
      <c r="E26" s="71"/>
    </row>
    <row r="27" spans="2:5" x14ac:dyDescent="0.25">
      <c r="B27" s="147"/>
      <c r="C27" s="148"/>
      <c r="D27" s="149"/>
      <c r="E27" s="72">
        <v>0</v>
      </c>
    </row>
    <row r="28" spans="2:5" x14ac:dyDescent="0.25">
      <c r="B28" s="60" t="s">
        <v>124</v>
      </c>
      <c r="C28" s="61"/>
      <c r="D28" s="62"/>
      <c r="E28" s="63">
        <f>E20+E24+E26+E27</f>
        <v>0</v>
      </c>
    </row>
    <row r="29" spans="2:5" ht="15.75" thickBot="1" x14ac:dyDescent="0.3">
      <c r="B29" s="37" t="s">
        <v>130</v>
      </c>
      <c r="C29" s="30"/>
      <c r="D29" s="30"/>
      <c r="E29" s="38"/>
    </row>
    <row r="30" spans="2:5" x14ac:dyDescent="0.25">
      <c r="B30" s="27" t="s">
        <v>58</v>
      </c>
      <c r="C30" s="144"/>
      <c r="D30" s="145"/>
      <c r="E30" s="146"/>
    </row>
    <row r="31" spans="2:5" ht="15.75" thickBot="1" x14ac:dyDescent="0.3">
      <c r="B31" s="35" t="s">
        <v>128</v>
      </c>
      <c r="C31" s="73"/>
      <c r="D31" s="33"/>
      <c r="E31" s="57"/>
    </row>
    <row r="32" spans="2:5" x14ac:dyDescent="0.25">
      <c r="B32" s="36" t="s">
        <v>127</v>
      </c>
      <c r="C32" s="32" t="s">
        <v>126</v>
      </c>
      <c r="D32" s="9" t="s">
        <v>125</v>
      </c>
      <c r="E32" s="29"/>
    </row>
    <row r="33" spans="2:5" ht="15.75" thickBot="1" x14ac:dyDescent="0.3">
      <c r="B33" s="74"/>
      <c r="C33" s="76"/>
      <c r="D33" s="77"/>
      <c r="E33" s="45">
        <f>C33*B33+D33*B33</f>
        <v>0</v>
      </c>
    </row>
    <row r="34" spans="2:5" x14ac:dyDescent="0.25">
      <c r="B34" s="46" t="s">
        <v>133</v>
      </c>
      <c r="C34" s="75"/>
      <c r="D34" s="47">
        <f>C31-1</f>
        <v>-1</v>
      </c>
      <c r="E34" s="48">
        <f>D34*C34</f>
        <v>0</v>
      </c>
    </row>
    <row r="35" spans="2:5" x14ac:dyDescent="0.25">
      <c r="B35" s="28" t="s">
        <v>134</v>
      </c>
      <c r="C35" s="78"/>
      <c r="D35" s="51">
        <f>IF(C31&gt;2,C31-2,0 )</f>
        <v>0</v>
      </c>
      <c r="E35" s="54">
        <f>D35*C35</f>
        <v>0</v>
      </c>
    </row>
    <row r="36" spans="2:5" x14ac:dyDescent="0.25">
      <c r="B36" s="49" t="s">
        <v>135</v>
      </c>
      <c r="C36" s="56">
        <f>0.75*C35</f>
        <v>0</v>
      </c>
      <c r="D36" s="51">
        <f>IF(C31&gt;1,2,1 )</f>
        <v>1</v>
      </c>
      <c r="E36" s="54">
        <f>D36*C36</f>
        <v>0</v>
      </c>
    </row>
    <row r="37" spans="2:5" ht="15.75" thickBot="1" x14ac:dyDescent="0.3">
      <c r="B37" s="50" t="s">
        <v>136</v>
      </c>
      <c r="C37" s="140"/>
      <c r="D37" s="141"/>
      <c r="E37" s="55">
        <f>(E34+E35+E36)*B33</f>
        <v>0</v>
      </c>
    </row>
    <row r="38" spans="2:5" x14ac:dyDescent="0.25">
      <c r="B38" s="142" t="s">
        <v>138</v>
      </c>
      <c r="C38" s="143"/>
      <c r="D38" s="53"/>
      <c r="E38" s="52"/>
    </row>
    <row r="39" spans="2:5" x14ac:dyDescent="0.25">
      <c r="B39" s="147"/>
      <c r="C39" s="148"/>
      <c r="D39" s="149"/>
      <c r="E39" s="71">
        <v>0</v>
      </c>
    </row>
    <row r="40" spans="2:5" x14ac:dyDescent="0.25">
      <c r="B40" s="147"/>
      <c r="C40" s="148"/>
      <c r="D40" s="149"/>
      <c r="E40" s="71"/>
    </row>
    <row r="41" spans="2:5" x14ac:dyDescent="0.25">
      <c r="B41" s="60" t="s">
        <v>124</v>
      </c>
      <c r="C41" s="61"/>
      <c r="D41" s="62"/>
      <c r="E41" s="63">
        <f>E33+E37+E39+E40</f>
        <v>0</v>
      </c>
    </row>
    <row r="42" spans="2:5" ht="15.75" thickBot="1" x14ac:dyDescent="0.3">
      <c r="B42" s="37" t="s">
        <v>132</v>
      </c>
      <c r="C42" s="30"/>
      <c r="D42" s="30"/>
      <c r="E42" s="38"/>
    </row>
    <row r="43" spans="2:5" x14ac:dyDescent="0.25">
      <c r="B43" s="27" t="s">
        <v>58</v>
      </c>
      <c r="C43" s="144"/>
      <c r="D43" s="145"/>
      <c r="E43" s="146"/>
    </row>
    <row r="44" spans="2:5" ht="15.75" thickBot="1" x14ac:dyDescent="0.3">
      <c r="B44" s="35" t="s">
        <v>128</v>
      </c>
      <c r="C44" s="73"/>
      <c r="D44" s="33"/>
      <c r="E44" s="57"/>
    </row>
    <row r="45" spans="2:5" x14ac:dyDescent="0.25">
      <c r="B45" s="36" t="s">
        <v>127</v>
      </c>
      <c r="C45" s="32" t="s">
        <v>126</v>
      </c>
      <c r="D45" s="9" t="s">
        <v>125</v>
      </c>
      <c r="E45" s="29"/>
    </row>
    <row r="46" spans="2:5" ht="15.75" thickBot="1" x14ac:dyDescent="0.3">
      <c r="B46" s="74"/>
      <c r="C46" s="76"/>
      <c r="D46" s="77"/>
      <c r="E46" s="45">
        <f>C46*B46+D46*B46</f>
        <v>0</v>
      </c>
    </row>
    <row r="47" spans="2:5" x14ac:dyDescent="0.25">
      <c r="B47" s="46" t="s">
        <v>133</v>
      </c>
      <c r="C47" s="75"/>
      <c r="D47" s="47">
        <f>C44-1</f>
        <v>-1</v>
      </c>
      <c r="E47" s="48">
        <f>D47*C47</f>
        <v>0</v>
      </c>
    </row>
    <row r="48" spans="2:5" x14ac:dyDescent="0.25">
      <c r="B48" s="28" t="s">
        <v>134</v>
      </c>
      <c r="C48" s="78"/>
      <c r="D48" s="51">
        <f>IF(C44&gt;2,C44-2,0 )</f>
        <v>0</v>
      </c>
      <c r="E48" s="54">
        <f>D48*C48</f>
        <v>0</v>
      </c>
    </row>
    <row r="49" spans="2:5" x14ac:dyDescent="0.25">
      <c r="B49" s="49" t="s">
        <v>135</v>
      </c>
      <c r="C49" s="56">
        <f>0.75*C48</f>
        <v>0</v>
      </c>
      <c r="D49" s="51">
        <f>IF(C44&gt;1,2,1 )</f>
        <v>1</v>
      </c>
      <c r="E49" s="54">
        <f>D49*C49</f>
        <v>0</v>
      </c>
    </row>
    <row r="50" spans="2:5" ht="15.75" thickBot="1" x14ac:dyDescent="0.3">
      <c r="B50" s="50" t="s">
        <v>136</v>
      </c>
      <c r="C50" s="140"/>
      <c r="D50" s="141"/>
      <c r="E50" s="55">
        <f>(E47+E48+E49)*B46</f>
        <v>0</v>
      </c>
    </row>
    <row r="51" spans="2:5" x14ac:dyDescent="0.25">
      <c r="B51" s="142" t="s">
        <v>138</v>
      </c>
      <c r="C51" s="143"/>
      <c r="D51" s="53"/>
      <c r="E51" s="52"/>
    </row>
    <row r="52" spans="2:5" x14ac:dyDescent="0.25">
      <c r="B52" s="147"/>
      <c r="C52" s="148"/>
      <c r="D52" s="149"/>
      <c r="E52" s="71">
        <v>0</v>
      </c>
    </row>
    <row r="53" spans="2:5" x14ac:dyDescent="0.25">
      <c r="B53" s="147"/>
      <c r="C53" s="148"/>
      <c r="D53" s="149"/>
      <c r="E53" s="71"/>
    </row>
    <row r="54" spans="2:5" x14ac:dyDescent="0.25">
      <c r="B54" s="60" t="s">
        <v>124</v>
      </c>
      <c r="C54" s="61"/>
      <c r="D54" s="62"/>
      <c r="E54" s="63">
        <f>E46+E50+E52+E53</f>
        <v>0</v>
      </c>
    </row>
    <row r="55" spans="2:5" ht="15.75" thickBot="1" x14ac:dyDescent="0.3"/>
    <row r="56" spans="2:5" ht="15.75" thickBot="1" x14ac:dyDescent="0.3">
      <c r="B56" s="1" t="s">
        <v>140</v>
      </c>
      <c r="E56" s="34">
        <f>E15+E28+E41+E54</f>
        <v>0</v>
      </c>
    </row>
  </sheetData>
  <sheetProtection algorithmName="SHA-512" hashValue="315mRfb9t4fpgEDh4bU3TnDCvGxetBOIrlhsNQM1wF62JlcU31Hweh+f2Qn3lCGNqseg643wfy9lbImdo2sinw==" saltValue="oFKe6+z7GPhKqGrCGkgeNA==" spinCount="100000" sheet="1" objects="1" scenarios="1" selectLockedCells="1"/>
  <mergeCells count="22">
    <mergeCell ref="B53:D53"/>
    <mergeCell ref="B26:D26"/>
    <mergeCell ref="B27:D27"/>
    <mergeCell ref="B39:D39"/>
    <mergeCell ref="B40:D40"/>
    <mergeCell ref="B52:D52"/>
    <mergeCell ref="B51:C51"/>
    <mergeCell ref="C50:D50"/>
    <mergeCell ref="B1:E1"/>
    <mergeCell ref="B2:E2"/>
    <mergeCell ref="C24:D24"/>
    <mergeCell ref="B25:C25"/>
    <mergeCell ref="C43:E43"/>
    <mergeCell ref="C37:D37"/>
    <mergeCell ref="B38:C38"/>
    <mergeCell ref="C4:E4"/>
    <mergeCell ref="C11:D11"/>
    <mergeCell ref="B12:C12"/>
    <mergeCell ref="C17:E17"/>
    <mergeCell ref="C30:E30"/>
    <mergeCell ref="B13:D13"/>
    <mergeCell ref="B14:D14"/>
  </mergeCells>
  <pageMargins left="0.7" right="0.7" top="0.75" bottom="0.75" header="0.3" footer="0.3"/>
  <pageSetup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coversheet</vt:lpstr>
      <vt:lpstr>checklist</vt:lpstr>
      <vt:lpstr>basic_cost_elements_A</vt:lpstr>
      <vt:lpstr>direct_labor_B</vt:lpstr>
      <vt:lpstr>materials_C</vt:lpstr>
      <vt:lpstr>std_royalt_D</vt:lpstr>
      <vt:lpstr>spec_test_spec_equip_E_</vt:lpstr>
      <vt:lpstr>subs_conslntnt_F</vt:lpstr>
      <vt:lpstr>travel_G</vt:lpstr>
      <vt:lpstr>other_H</vt:lpstr>
      <vt:lpstr>narrative_I</vt:lpstr>
      <vt:lpstr>TAM 1215.404 Appendix A </vt:lpstr>
      <vt:lpstr>coversheet!Print_Area</vt:lpstr>
    </vt:vector>
  </TitlesOfParts>
  <Company>US DOT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Gerald CTR (VOLPE)</dc:creator>
  <cp:lastModifiedBy>Wong, Melissa (VOLPE)</cp:lastModifiedBy>
  <cp:lastPrinted>2014-07-22T18:48:45Z</cp:lastPrinted>
  <dcterms:created xsi:type="dcterms:W3CDTF">2013-11-13T15:26:42Z</dcterms:created>
  <dcterms:modified xsi:type="dcterms:W3CDTF">2017-10-16T16:06:47Z</dcterms:modified>
</cp:coreProperties>
</file>