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Y:\SBIR\Solicitations\23\Document for VE Sign-up page\"/>
    </mc:Choice>
  </mc:AlternateContent>
  <xr:revisionPtr revIDLastSave="0" documentId="8_{9053ADCE-00B1-433B-88AD-4B2AE5A8086C}" xr6:coauthVersionLast="47" xr6:coauthVersionMax="47" xr10:uidLastSave="{00000000-0000-0000-0000-000000000000}"/>
  <workbookProtection workbookAlgorithmName="SHA-512" workbookHashValue="eQdXPYX6ayNRhwu+xu6f/p9pw24YNZPx7QgMbbLb2EMS6pbbtHUyNDU3cg2ttuC2mDqh0FutyXb7gB3+nSy4mg==" workbookSaltValue="rht1xofp1WftZu0l7EPVtg==" workbookSpinCount="100000" lockStructure="1"/>
  <bookViews>
    <workbookView xWindow="-120" yWindow="-120" windowWidth="29040" windowHeight="17640" tabRatio="840" activeTab="2" xr2:uid="{00000000-000D-0000-FFFF-FFFF00000000}"/>
  </bookViews>
  <sheets>
    <sheet name="Instructions Pg 1" sheetId="31" r:id="rId1"/>
    <sheet name="Instructions Pg 2" sheetId="45" r:id="rId2"/>
    <sheet name="Coversheet" sheetId="5" r:id="rId3"/>
    <sheet name="Cost Summary_A" sheetId="29" r:id="rId4"/>
    <sheet name="Direct labor_B" sheetId="6" r:id="rId5"/>
    <sheet name="Materials_C" sheetId="11" r:id="rId6"/>
    <sheet name="Equipment_D" sheetId="16" r:id="rId7"/>
    <sheet name="Special test equipment_E" sheetId="37" r:id="rId8"/>
    <sheet name="Subcontracts_F" sheetId="38" r:id="rId9"/>
    <sheet name="Consultants_G" sheetId="40" r:id="rId10"/>
    <sheet name="Travel_H" sheetId="43" r:id="rId11"/>
    <sheet name="Other_I" sheetId="19" r:id="rId12"/>
    <sheet name="Narrative_J" sheetId="30" r:id="rId13"/>
  </sheets>
  <definedNames>
    <definedName name="_xlnm.Print_Area" localSheetId="2">Coversheet!$A$1:$I$41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6" l="1"/>
  <c r="D19" i="6"/>
  <c r="C10" i="43" l="1"/>
  <c r="D10" i="43"/>
  <c r="E15" i="38" l="1"/>
  <c r="G8" i="29" s="1"/>
  <c r="F18" i="6" l="1"/>
  <c r="F17" i="6"/>
  <c r="E4" i="16"/>
  <c r="E5" i="11" l="1"/>
  <c r="F5" i="40" l="1"/>
  <c r="F6" i="40"/>
  <c r="F7" i="40"/>
  <c r="F8" i="40"/>
  <c r="F9" i="40"/>
  <c r="E4" i="19"/>
  <c r="F4" i="40"/>
  <c r="E16" i="43"/>
  <c r="D16" i="43"/>
  <c r="C16" i="43"/>
  <c r="E6" i="37"/>
  <c r="A22" i="19"/>
  <c r="A23" i="19" s="1"/>
  <c r="A24" i="19" s="1"/>
  <c r="A25" i="19" s="1"/>
  <c r="A26" i="19" s="1"/>
  <c r="A27" i="19" s="1"/>
  <c r="A28" i="19" s="1"/>
  <c r="A29" i="19" s="1"/>
  <c r="A30" i="19" s="1"/>
  <c r="A31" i="19" s="1"/>
  <c r="A32" i="19" s="1"/>
  <c r="E16" i="19"/>
  <c r="E15" i="19"/>
  <c r="E14" i="19"/>
  <c r="E13" i="19"/>
  <c r="E12" i="19"/>
  <c r="E11" i="19"/>
  <c r="E10" i="19"/>
  <c r="E9" i="19"/>
  <c r="E8" i="19"/>
  <c r="E7" i="19"/>
  <c r="E6" i="19"/>
  <c r="A6" i="19"/>
  <c r="A7" i="19" s="1"/>
  <c r="A8" i="19" s="1"/>
  <c r="A9" i="19" s="1"/>
  <c r="A10" i="19" s="1"/>
  <c r="A11" i="19" s="1"/>
  <c r="A12" i="19" s="1"/>
  <c r="A13" i="19" s="1"/>
  <c r="A14" i="19" s="1"/>
  <c r="A15" i="19" s="1"/>
  <c r="A16" i="19" s="1"/>
  <c r="E5" i="19"/>
  <c r="E19" i="43"/>
  <c r="D19" i="43"/>
  <c r="C19" i="43"/>
  <c r="B19" i="43"/>
  <c r="B16" i="43"/>
  <c r="E11" i="43"/>
  <c r="D11" i="43"/>
  <c r="D20" i="43" s="1"/>
  <c r="D24" i="43" s="1"/>
  <c r="C11" i="43"/>
  <c r="B11" i="43"/>
  <c r="E10" i="43"/>
  <c r="E20" i="43" s="1"/>
  <c r="B10" i="43"/>
  <c r="B20" i="43" s="1"/>
  <c r="A15" i="40"/>
  <c r="A16" i="40" s="1"/>
  <c r="A17" i="40" s="1"/>
  <c r="A18" i="40" s="1"/>
  <c r="A6" i="40"/>
  <c r="A7" i="40" s="1"/>
  <c r="A8" i="40" s="1"/>
  <c r="A9" i="40" s="1"/>
  <c r="A19" i="38"/>
  <c r="A20" i="38"/>
  <c r="A21" i="38" s="1"/>
  <c r="A22" i="38" s="1"/>
  <c r="A23" i="38" s="1"/>
  <c r="A24" i="38" s="1"/>
  <c r="A25" i="38" s="1"/>
  <c r="A26" i="38" s="1"/>
  <c r="A27" i="38" s="1"/>
  <c r="A20" i="11"/>
  <c r="A21" i="11" s="1"/>
  <c r="A22" i="11" s="1"/>
  <c r="A23" i="11" s="1"/>
  <c r="A24" i="11" s="1"/>
  <c r="A25" i="11" s="1"/>
  <c r="A26" i="11" s="1"/>
  <c r="A27" i="11" s="1"/>
  <c r="A28" i="11" s="1"/>
  <c r="A6" i="38"/>
  <c r="A7" i="38" s="1"/>
  <c r="A8" i="38" s="1"/>
  <c r="A9" i="38" s="1"/>
  <c r="A10" i="38" s="1"/>
  <c r="A11" i="38" s="1"/>
  <c r="A12" i="38" s="1"/>
  <c r="A13" i="38" s="1"/>
  <c r="A14" i="38" s="1"/>
  <c r="A21" i="37"/>
  <c r="A22" i="37" s="1"/>
  <c r="A23" i="37" s="1"/>
  <c r="A24" i="37" s="1"/>
  <c r="A25" i="37" s="1"/>
  <c r="A26" i="37" s="1"/>
  <c r="A27" i="37" s="1"/>
  <c r="A28" i="37" s="1"/>
  <c r="A29" i="37" s="1"/>
  <c r="E15" i="37"/>
  <c r="E14" i="37"/>
  <c r="E13" i="37"/>
  <c r="E12" i="37"/>
  <c r="E11" i="37"/>
  <c r="E10" i="37"/>
  <c r="E9" i="37"/>
  <c r="E8" i="37"/>
  <c r="E7" i="37"/>
  <c r="A7" i="37"/>
  <c r="A8" i="37" s="1"/>
  <c r="A9" i="37" s="1"/>
  <c r="A10" i="37" s="1"/>
  <c r="A11" i="37" s="1"/>
  <c r="A12" i="37" s="1"/>
  <c r="A13" i="37" s="1"/>
  <c r="A14" i="37" s="1"/>
  <c r="A15" i="37" s="1"/>
  <c r="A20" i="16"/>
  <c r="A21" i="16" s="1"/>
  <c r="A22" i="16" s="1"/>
  <c r="A23" i="16" s="1"/>
  <c r="A24" i="16" s="1"/>
  <c r="A25" i="16" s="1"/>
  <c r="A26" i="16" s="1"/>
  <c r="A27" i="16" s="1"/>
  <c r="A28" i="16" s="1"/>
  <c r="F3" i="6"/>
  <c r="A5" i="6"/>
  <c r="A6" i="6" s="1"/>
  <c r="A7" i="6" s="1"/>
  <c r="A8" i="6" s="1"/>
  <c r="A9" i="6" s="1"/>
  <c r="A10" i="6" s="1"/>
  <c r="A11" i="6" s="1"/>
  <c r="A12" i="6" s="1"/>
  <c r="A13" i="6" s="1"/>
  <c r="A14" i="6" s="1"/>
  <c r="A15" i="6" s="1"/>
  <c r="E6" i="11"/>
  <c r="E7" i="11"/>
  <c r="E8" i="11"/>
  <c r="E9" i="11"/>
  <c r="E10" i="11"/>
  <c r="E11" i="11"/>
  <c r="E12" i="11"/>
  <c r="E13" i="11"/>
  <c r="E14" i="11"/>
  <c r="F5" i="6"/>
  <c r="F6" i="6"/>
  <c r="F7" i="6"/>
  <c r="F8" i="6"/>
  <c r="F9" i="6"/>
  <c r="F10" i="6"/>
  <c r="F11" i="6"/>
  <c r="F12" i="6"/>
  <c r="F13" i="6"/>
  <c r="F14" i="6"/>
  <c r="F15" i="6"/>
  <c r="F16" i="6"/>
  <c r="E8" i="16"/>
  <c r="E9" i="16"/>
  <c r="E10" i="16"/>
  <c r="E11" i="16"/>
  <c r="E12" i="16"/>
  <c r="E13" i="16"/>
  <c r="E14" i="16"/>
  <c r="E7" i="16"/>
  <c r="E6" i="16"/>
  <c r="A6" i="16"/>
  <c r="A7" i="16" s="1"/>
  <c r="A8" i="16" s="1"/>
  <c r="A9" i="16" s="1"/>
  <c r="A10" i="16" s="1"/>
  <c r="A11" i="16" s="1"/>
  <c r="A12" i="16" s="1"/>
  <c r="A13" i="16" s="1"/>
  <c r="A14" i="16" s="1"/>
  <c r="E5" i="16"/>
  <c r="A6" i="11"/>
  <c r="A7" i="11" s="1"/>
  <c r="A8" i="11" s="1"/>
  <c r="A9" i="11" s="1"/>
  <c r="A10" i="11" s="1"/>
  <c r="A11" i="11" s="1"/>
  <c r="A12" i="11" s="1"/>
  <c r="A13" i="11" s="1"/>
  <c r="A14" i="11" s="1"/>
  <c r="B24" i="43" l="1"/>
  <c r="E15" i="11"/>
  <c r="G5" i="29" s="1"/>
  <c r="F20" i="6"/>
  <c r="G4" i="29" s="1"/>
  <c r="E24" i="43"/>
  <c r="C20" i="43"/>
  <c r="C24" i="43" s="1"/>
  <c r="E16" i="37"/>
  <c r="G7" i="29" s="1"/>
  <c r="F10" i="40"/>
  <c r="G9" i="29" s="1"/>
  <c r="E17" i="19"/>
  <c r="G11" i="29" s="1"/>
  <c r="E15" i="16"/>
  <c r="G6" i="29" s="1"/>
  <c r="E25" i="43" l="1"/>
  <c r="G10" i="29" s="1"/>
  <c r="G14" i="29" l="1"/>
  <c r="G12" i="29"/>
  <c r="G15" i="29" l="1"/>
  <c r="G16" i="29" s="1"/>
  <c r="G18" i="29" s="1"/>
  <c r="G19" i="29" l="1"/>
  <c r="G20" i="29" s="1"/>
  <c r="G17" i="29" s="1"/>
  <c r="G4" i="5"/>
  <c r="G6" i="5" l="1"/>
  <c r="G5" i="5"/>
</calcChain>
</file>

<file path=xl/sharedStrings.xml><?xml version="1.0" encoding="utf-8"?>
<sst xmlns="http://schemas.openxmlformats.org/spreadsheetml/2006/main" count="337" uniqueCount="213">
  <si>
    <t>U.S. DEPARTMENT OF TRANSPORTATION</t>
  </si>
  <si>
    <t>Address:</t>
  </si>
  <si>
    <t>City, State, Zip:</t>
  </si>
  <si>
    <t>Offeror's Point of Contact:</t>
  </si>
  <si>
    <t>Telephone:</t>
  </si>
  <si>
    <t>E-mail:</t>
  </si>
  <si>
    <t>DUNS No.:</t>
  </si>
  <si>
    <t>Estimated Cost</t>
  </si>
  <si>
    <t>$</t>
  </si>
  <si>
    <t>Item Description</t>
  </si>
  <si>
    <t>Unit Price</t>
  </si>
  <si>
    <t>Quantity</t>
  </si>
  <si>
    <t>Total</t>
  </si>
  <si>
    <t xml:space="preserve"> </t>
  </si>
  <si>
    <t>Total Materials (to Schedule A)</t>
  </si>
  <si>
    <t>Total Direct Labor (from Schedule B)</t>
  </si>
  <si>
    <t>Materials (from Schedule C)</t>
  </si>
  <si>
    <t>Total Equipment (to Schedule A)</t>
  </si>
  <si>
    <t>Amount</t>
  </si>
  <si>
    <t>Total Subcontracts (to Schedule A)</t>
  </si>
  <si>
    <t>Title of Offeror's Point of Contact:</t>
  </si>
  <si>
    <t xml:space="preserve">Name of Offeror:  </t>
  </si>
  <si>
    <t>Topic No.:</t>
  </si>
  <si>
    <t>Total Labor Hours</t>
  </si>
  <si>
    <t>Other Direct Costs</t>
  </si>
  <si>
    <t>Employee (if known)</t>
  </si>
  <si>
    <t>Labor Category/Title</t>
  </si>
  <si>
    <t>Hours</t>
  </si>
  <si>
    <t>Rate</t>
  </si>
  <si>
    <t>Total Labor</t>
  </si>
  <si>
    <t>Profit</t>
  </si>
  <si>
    <t>Item Description and Purpose</t>
  </si>
  <si>
    <t>To:</t>
  </si>
  <si>
    <t>From:</t>
  </si>
  <si>
    <t># Travelers</t>
  </si>
  <si>
    <t># Days</t>
  </si>
  <si>
    <t># Nights</t>
  </si>
  <si>
    <t>Trip Total</t>
  </si>
  <si>
    <t>Trip:</t>
  </si>
  <si>
    <t>Rental Car (total)</t>
  </si>
  <si>
    <t>Other (description):</t>
  </si>
  <si>
    <t>Per Diem Total</t>
  </si>
  <si>
    <t>Transportation Total</t>
  </si>
  <si>
    <t>Per Diem Lodging
(per person)</t>
  </si>
  <si>
    <t>Local Travel Mileage
(total)</t>
  </si>
  <si>
    <t># Travel Days</t>
  </si>
  <si>
    <t>Per Diem M&amp;IE
(per person)</t>
  </si>
  <si>
    <t>Airfare/Rail
(per person)</t>
  </si>
  <si>
    <t>Indirect Rates:</t>
  </si>
  <si>
    <t>Travel Day (75%) Per Diem (per person)</t>
  </si>
  <si>
    <t>Taxi/Rideshare (total)</t>
  </si>
  <si>
    <t>Equipment (from Schedule D)</t>
  </si>
  <si>
    <t>Overview</t>
  </si>
  <si>
    <t>Schedule A - Cost Summary</t>
  </si>
  <si>
    <t>The indirect rate structure embedded in the formulas under Schedule A is: 
- Fringe benefits - allocated on labor; 
- Overhead - allocated on direct labor and fringe benefits; and
- General and administrative expense (G&amp;A) - allocated on total cost input (TCI).</t>
  </si>
  <si>
    <t>Other Resources</t>
  </si>
  <si>
    <t>Cost Element</t>
  </si>
  <si>
    <t>Basis of Rate</t>
  </si>
  <si>
    <t>Ref.</t>
  </si>
  <si>
    <t>Example</t>
  </si>
  <si>
    <t>Model Employee</t>
  </si>
  <si>
    <t>Dr. Emmit Brown</t>
  </si>
  <si>
    <t>“Special test equipment” means either single or multipurpose integrated test units engineered, designed, fabricated, or modified to accomplish special purpose testing in performing a contract. It consists of items or assemblies of equipment including foundations and similar improvements necessary for installing special test equipment, and standard or general purpose items or components that are interconnected and interdependent so as to become a new functional entity for special testing purposes. (FAR 2.101).</t>
  </si>
  <si>
    <t xml:space="preserve">“Special tooling” means jigs, dies, fixtures, molds, patterns, taps, gauges, and all components of these items including foundations and similar improvements necessary for installing special tooling, and which are of such a specialized nature that without substantial modification or alteration their use is limited to the development or production of particular supplies or parts thereof or to the performance of particular services. (FAR 2.101). </t>
  </si>
  <si>
    <t xml:space="preserve">Vendor </t>
  </si>
  <si>
    <t>1/2 HP Electric Motor</t>
  </si>
  <si>
    <t xml:space="preserve">Schedule C - Materials </t>
  </si>
  <si>
    <t>Actual Salary</t>
  </si>
  <si>
    <t>Schedule E - Special Test Equipment / Special Tooling</t>
  </si>
  <si>
    <t>Special Test Equipment/Special Tooling (from Schedule E)</t>
  </si>
  <si>
    <t>Subcontracts (from Schedule F)</t>
  </si>
  <si>
    <t>Consultants (from Schedule G)</t>
  </si>
  <si>
    <t>Schedule F - Subcontracts</t>
  </si>
  <si>
    <t>Schedule G - Consultants</t>
  </si>
  <si>
    <t>Boston</t>
  </si>
  <si>
    <t>Washington DC</t>
  </si>
  <si>
    <t>Quote</t>
  </si>
  <si>
    <t>Fabrication of Prototype Frame</t>
  </si>
  <si>
    <t>Internet Pricing</t>
  </si>
  <si>
    <t>Fill in your travel information in the gray cells. The white cells will be automatically calculated.</t>
  </si>
  <si>
    <t xml:space="preserve">Purpose of Item(s) Proposed </t>
  </si>
  <si>
    <t>23-24</t>
  </si>
  <si>
    <t>Install test item on testing rig.</t>
  </si>
  <si>
    <t>Supporting Documents (Y/N)</t>
  </si>
  <si>
    <t>Vehicle Engineering Consulting</t>
  </si>
  <si>
    <t>Yes</t>
  </si>
  <si>
    <t>No</t>
  </si>
  <si>
    <t>Date of reaffirmation if Audit Report over 3 years.</t>
  </si>
  <si>
    <t xml:space="preserve">Pg. No. </t>
  </si>
  <si>
    <t>A</t>
  </si>
  <si>
    <t>B</t>
  </si>
  <si>
    <t>C</t>
  </si>
  <si>
    <t>E</t>
  </si>
  <si>
    <t>2.  Indirect Rates: FAR Part 31</t>
  </si>
  <si>
    <t>D</t>
  </si>
  <si>
    <t>Government property is required in the performance of this offer.</t>
  </si>
  <si>
    <t>Government property will be acquired by the offeror.</t>
  </si>
  <si>
    <t>Government facilities are required in the performance of this offer.</t>
  </si>
  <si>
    <t>Government facilities are required for demonstration of interim or final deliverables.</t>
  </si>
  <si>
    <t>Estimated date(s) facilities will be required.</t>
  </si>
  <si>
    <t>Government property provided by the Government is required.</t>
  </si>
  <si>
    <t xml:space="preserve">* The indirect rates and formulas contained here represent the calculations described within the instructions.  However, please complete using your firm's standard business practices. If your firm does not apply indirect rates per the formulas, or you do not use these indirect rates, you may manipulate the grayed cells in the spreadsheet or leave blank. </t>
  </si>
  <si>
    <t>XYZ Inc. Website</t>
  </si>
  <si>
    <t>Indirect Rate Narrative</t>
  </si>
  <si>
    <t>Indirect Rates - Lines 10 - 12</t>
  </si>
  <si>
    <t>Research and Analytical Effort - Line 13</t>
  </si>
  <si>
    <t>Schedule C - Materials</t>
  </si>
  <si>
    <t>The offer shall include documentation supporting the quantities and amounts proposed. See Materials above for examples of documentation.</t>
  </si>
  <si>
    <t>Hi Tech Fabrication Inc.</t>
  </si>
  <si>
    <t>Explain the basis for the profit rate proposed.</t>
  </si>
  <si>
    <t>Materials Narrative</t>
  </si>
  <si>
    <t>Schedule D - Equipment</t>
  </si>
  <si>
    <t>Equipment Narrative</t>
  </si>
  <si>
    <t>“Material” means property that may be consumed or expended during the performance of a contract, component parts of a higher assembly, or items that lose their individual identity through incorporation into an end-item. (FAR 45.101)</t>
  </si>
  <si>
    <t>“Equipment” means a tangible item that is functionally complete for its intended purpose, durable, nonexpendable, and needed for the performance of a contract. Equipment is not intended for sale, and does not ordinarily lose its identity or become a component part of another article when put into use. (FAR 45.101)</t>
  </si>
  <si>
    <t xml:space="preserve">Example </t>
  </si>
  <si>
    <t>Special Test Equipment / Special Tooling Narrative</t>
  </si>
  <si>
    <t>“Subcontract” means a contract or contractual action entered into by a prime contractor or subcontractor for the purpose of obtaining supplies, materials, equipment, or services of any kind under a prime contract. (FAR 3.502-1).</t>
  </si>
  <si>
    <t>Consultants Narrative</t>
  </si>
  <si>
    <t>Schedule A  - Cost Summary</t>
  </si>
  <si>
    <t xml:space="preserve">Schedule D - Equipment and Schedule E - Special Test Equipment.  </t>
  </si>
  <si>
    <t>Schedule F  - Subcontracts</t>
  </si>
  <si>
    <t>Pg. No.</t>
  </si>
  <si>
    <t>Copy of Audit Report included with proposal.</t>
  </si>
  <si>
    <t>An agency of the U.S. Government performed an audit of your indirect rates. If yes, submit a copy of the audit or any correspondence related to the audit with your offer.</t>
  </si>
  <si>
    <t>The rates reviewed are finalized.</t>
  </si>
  <si>
    <t>The rates are provisional.</t>
  </si>
  <si>
    <t>Date of review.</t>
  </si>
  <si>
    <t>Letters included with proposal.</t>
  </si>
  <si>
    <t>The Offeror must complete the below fill-ins.  If yes to A, complete the remainder of the section.</t>
  </si>
  <si>
    <t xml:space="preserve">Government Property to be acquired by the offeror is included within Schedule(s) ____. </t>
  </si>
  <si>
    <t>Estimated date(s) property is required.</t>
  </si>
  <si>
    <t>3. Federal Government Property:</t>
  </si>
  <si>
    <t>4.  Federal Government Facilities:</t>
  </si>
  <si>
    <t>Total Price (Line 13 + 14)</t>
  </si>
  <si>
    <t>Profit Narrative</t>
  </si>
  <si>
    <t>Commercial rate for all customers.</t>
  </si>
  <si>
    <t>Total Consultants (to Schedule A)</t>
  </si>
  <si>
    <t>Other Direct Costs Narrative</t>
  </si>
  <si>
    <t>An agency of the U.S. Government, usually Defense Contract Audit Agency (DCAA) performed a review of your accounting system.</t>
  </si>
  <si>
    <t>Date of Audit Report.</t>
  </si>
  <si>
    <t>Three motors are required for the construction of three prototypes.</t>
  </si>
  <si>
    <t>Examples include software license fees, cloud services, rental fees, shipping costs, cost of money, and royalties.</t>
  </si>
  <si>
    <t>Schedule H - Travel</t>
  </si>
  <si>
    <t>1.  Accounting System:</t>
  </si>
  <si>
    <t xml:space="preserve">"Professional and consultant services” means those services rendered by persons who are members of a particular profession or possess a special skill and who are not officers or employees of the contractor. Professional and consultant services are generally acquired to obtain information, advice, opinions, alternatives, conclusions, recommendations, training, or direct assistance, such as studies, analyses, evaluations, liaison with Government officials, or other forms of representation. (FAR 31.205-33(a)). </t>
  </si>
  <si>
    <t>An Offeror using a different indirect rate structure may edit the grayed cells as needed to align with its standard business practice.</t>
  </si>
  <si>
    <t>Provide an explanation why the quantities of the materials proposed above are needed.  If the rate and/or quantities are estimated then explain how they were determined.</t>
  </si>
  <si>
    <t>High-speed Camera - Imagining for Measurements</t>
  </si>
  <si>
    <t>Hydraulic Pressure Measurement Tool</t>
  </si>
  <si>
    <t xml:space="preserve">Description of Services </t>
  </si>
  <si>
    <t>Basis of Rate Proposed</t>
  </si>
  <si>
    <t>Schedule I - Other Direct Costs</t>
  </si>
  <si>
    <t>Supporting Doc. Pgs.</t>
  </si>
  <si>
    <t>Man lift Rental</t>
  </si>
  <si>
    <t>Total Special Test Equipment / Special Tooling (to Schedule A)</t>
  </si>
  <si>
    <t>Total Other Direct Costs (to Schedule A)</t>
  </si>
  <si>
    <t>Travel (from Schedule H)</t>
  </si>
  <si>
    <t>Other Direct Costs (from Schedule I)</t>
  </si>
  <si>
    <t>Profit (Rate (%))</t>
  </si>
  <si>
    <t>Total Estimated Cost (Line 9 + Lines 10 to 12)</t>
  </si>
  <si>
    <t>Total Direct Costs (Lines 1 to 8)</t>
  </si>
  <si>
    <r>
      <t>Fringe Benefits</t>
    </r>
    <r>
      <rPr>
        <b/>
        <sz val="10"/>
        <rFont val="Calibri"/>
        <family val="2"/>
        <scheme val="minor"/>
      </rPr>
      <t>*</t>
    </r>
    <r>
      <rPr>
        <b/>
        <sz val="10"/>
        <color rgb="FFFF0000"/>
        <rFont val="Calibri"/>
        <family val="2"/>
        <scheme val="minor"/>
      </rPr>
      <t xml:space="preserve"> </t>
    </r>
    <r>
      <rPr>
        <b/>
        <sz val="10"/>
        <color rgb="FFC00000"/>
        <rFont val="Calibri"/>
        <family val="2"/>
        <scheme val="minor"/>
      </rPr>
      <t>(Allocated on labor)</t>
    </r>
  </si>
  <si>
    <r>
      <t>Labor Overhead</t>
    </r>
    <r>
      <rPr>
        <b/>
        <sz val="10"/>
        <rFont val="Calibri"/>
        <family val="2"/>
        <scheme val="minor"/>
      </rPr>
      <t>*</t>
    </r>
    <r>
      <rPr>
        <b/>
        <sz val="10"/>
        <color rgb="FFFF0000"/>
        <rFont val="Calibri"/>
        <family val="2"/>
        <scheme val="minor"/>
      </rPr>
      <t xml:space="preserve"> </t>
    </r>
    <r>
      <rPr>
        <b/>
        <sz val="10"/>
        <color rgb="FFC00000"/>
        <rFont val="Calibri"/>
        <family val="2"/>
        <scheme val="minor"/>
      </rPr>
      <t>(Allocated on labor and fringe benefits)</t>
    </r>
  </si>
  <si>
    <r>
      <t xml:space="preserve">General and Administrative Expense* </t>
    </r>
    <r>
      <rPr>
        <b/>
        <sz val="10"/>
        <color rgb="FFC00000"/>
        <rFont val="Calibri"/>
        <family val="2"/>
        <scheme val="minor"/>
      </rPr>
      <t>(Allocated on total direct costs, fringe, and labor overhead)</t>
    </r>
  </si>
  <si>
    <t xml:space="preserve">The Offeror is responsible for estimating the types, quantities, and prices of all resources required to perform the activities described in the statement of work. Instructions on how to submit your completed Contract Pricing Worksheet (Appendix C) are found at the end of these instructions.  </t>
  </si>
  <si>
    <t>SBIR Phase I Appendix C: Contract Pricing Worksheet Instructions</t>
  </si>
  <si>
    <t xml:space="preserve">Schedules A through J are provided in Appendix C to facilitate contract pricing worksheet preparation. Please note:
- Schedules A through I are linked and contain formulas to facilitate preparation.
- Offeror input is required in the grayed cells on all applicable schedules.  
- No entries can be made in the white cells, which are populated from other cells or contain formulas. </t>
  </si>
  <si>
    <t xml:space="preserve">The Contractor must prepare a narrative within each schedule describing its approach to estimating each cost element.  </t>
  </si>
  <si>
    <t>Schedule A summarizes the direct costs from Schedules B through I. All direct costs from Schedules B-I automatically populate in Schedule A.  Schedule A utilizes the most common methods of indirect costs and calculations, however, the Contractor should enter fringe benefit, overhead, General &amp; Administrative expense (G&amp;A), and profit rates in the business format it uses. If the current Schedule A does not afford the Contractor to do this please contact the SBIR Program Office (dotsbir@dot.gov) for an unlocked version of Appendix C so it can be manipulated as needed.</t>
  </si>
  <si>
    <t>If your company does not have approved indirect rates nor an approved accounting system, you must provide detailed costs showing your companies direct and indirect costs. Include the calculations showing how you came to the indirect rates you used.</t>
  </si>
  <si>
    <t>The Offeror shall submit documentation for each subcontract proposed to support the proposed cost.  Supporting documentation consists of subcontractor quote(s) or proposal(s). The quote(s) or proposal(s) shall support all the cost elements proposed by the subcontractor to the same level of detail as the offeror's proposal.</t>
  </si>
  <si>
    <t>SMALL BUSINESS INNOVATION RESEARCH (SBIR) PROGRAM: PHASE I</t>
  </si>
  <si>
    <t>CONTRACT PRICING WORKSHEET COVERSHEET</t>
  </si>
  <si>
    <t>Total Offer Amount</t>
  </si>
  <si>
    <t>For Phase I, a minimum of two-thirds of the research or analytical effort, measured in total contract dollars using simple math, must be performed by the awardee (i.e., 66.7% of total contract cost must be for other than subcontractor/consultant costs)</t>
  </si>
  <si>
    <t>Schedule B - Direct Labor</t>
  </si>
  <si>
    <t>Total Direct Labor (to Schedule A)</t>
  </si>
  <si>
    <t>Direct Labor Narrative</t>
  </si>
  <si>
    <t>Subcontracts Narrative</t>
  </si>
  <si>
    <t>Travel Narrative</t>
  </si>
  <si>
    <t>Total Travel</t>
  </si>
  <si>
    <t xml:space="preserve">Supporting documentation for the costs and pricing proposed in Appendix C must be submitted as a separate file in PDF format. Supporting documentation must be provided for all costs proposed (e.g., materials quotes, subcontractor proposals, indirect rate calculations, etc.). </t>
  </si>
  <si>
    <r>
      <t xml:space="preserve">The Offeror shall submit documentation for each item proposed to support the proposed cost.  Examples of supporting documentation include, a quote, screen shot of a webpage, and receipts from previous purchases.  </t>
    </r>
    <r>
      <rPr>
        <sz val="10"/>
        <color rgb="FFFF0000"/>
        <rFont val="Calibri"/>
        <family val="2"/>
        <scheme val="minor"/>
      </rPr>
      <t xml:space="preserve"> </t>
    </r>
  </si>
  <si>
    <t>Supporting Documentation (submitted as a separate PDF file)</t>
  </si>
  <si>
    <t>Failure to provide supporting documentation with the offer submission as detailed in these instructions will delay award of the Phase I contract. Supporting documentation for the costs and pricing proposed in Appendix C must be submitted as a separate file in PDF format. Submitting a complete and well documented contract pricing worksheet package will expedite the award process.</t>
  </si>
  <si>
    <r>
      <t xml:space="preserve">As part of the supporting documentation for Appendix C, please include the following when applicable:
- If your indirect rates have been </t>
    </r>
    <r>
      <rPr>
        <u/>
        <sz val="10"/>
        <rFont val="Calibri"/>
        <family val="2"/>
        <scheme val="minor"/>
      </rPr>
      <t>approved</t>
    </r>
    <r>
      <rPr>
        <sz val="10"/>
        <rFont val="Calibri"/>
        <family val="2"/>
        <scheme val="minor"/>
      </rPr>
      <t xml:space="preserve"> by a Government agency such as the Defense Contract Audit Agency (DCAA) within the past 30 months, include the approved rate documentation with your offer, however, if your rates have changed since that approval, please use your most current rates.  If the current rates are proposed provisional rates or approved provisional rates, include the materials submitted to DCAA.  
If you have a Government approved accounting system determined by an agency such as DCAA, include a copy of the audit report and/or approval letter. Even if DCAA has not reviewed your indirect rates recently, if your company has an approved accounting system, it will provide additional support to your proposed rates.
- Provide your provisional and any available actual indirect rate history for the last three years. This will provide support for the rates you submit.
- Provide your company’s financial statement showing the direct and indirect costs and indirect rate calculations, if available.</t>
    </r>
  </si>
  <si>
    <t xml:space="preserve">The Offeror shall submit documentation to support the proposed cost for each item description proposed under Schedules C - I. Supporting documentation consists of vendor quotes, invoices for recent purchases, internet quotes, etc. The Offeror is responsible for estimating the quanitities required. Supporting documentation for the costs and pricing proposed in Appendix C must be submitted as a separate file in PDF format. </t>
  </si>
  <si>
    <t>Please fill out the spreadsheets as directed and submit as an Excel file according to the directions contained in the solicitation. If you have trouble accessing the Appendix C spreadsheet, please contact the U.S. DOT SBIR Program Office at 617-494-2051 between the hours of 8:00 am and 5:00 pm ET.</t>
  </si>
  <si>
    <t>How to Submit Appendix C (Excel file)</t>
  </si>
  <si>
    <t>How to Submit Appendix C Supporting Documentation (PDF file)</t>
  </si>
  <si>
    <t xml:space="preserve">In addition, please consider the following guidelines and include this information as supporting documentation when appropriate:
- The rates should be based on a full accounting year.
- If this is the company’s first year of doing business, the rate should be based on projected costs that include all of the company’s other work.
- If the company has previously performed other Government contracts, please provide the last year’s historical indirect rates.
- An Excel spreadsheet (saved as a PDF) may be submitted to show the detailed indirect rate calculation. 
- Include what the base is for the indirect costs. (In other words, describe what the rate will be consistently applied to.)
- All direct and indirect costs must comply with Federal Acquisition Regulation (FAR) Subpart 31.205. The offeror must ensure that all unallowable costs* as listed in the FAR are not included in any calculations. 
*Examples of Unallowable Costs are: advertising, alcohol, bad debts, charitable gifts/donations, entertainment, fines and penalties, interest, lobbying, federal taxes, and travel costs over government per diem rates. See FAR Subpart 31.205 for the complete list at https://www.acquisition.gov/browse/index/far.  </t>
  </si>
  <si>
    <t xml:space="preserve">The Offeror shall submit documentation for each item proposed to support the proposed cost.  Supporting documentation consists of consultant quote(s) or proposal(s). The quote(s) or proposal(s) shall include a description of the services to be provided, the number of hours to be provided, and evidence that the rate(s) proposed is the same as the rate(s) charged to other customers.  </t>
  </si>
  <si>
    <t>For most schedules, the Offeror enters the description, unit price, and quantity, and the worksheet calculates the total. The total is then automatically populated to the correct line on Schedule A.  Any additional supporting documentation for the costs and pricing proposed in Schedules B-I must be submitted as a separate file in PDF format.</t>
  </si>
  <si>
    <t>- Federal Acquisition Regulation (FAR): https://www.acquisition.gov/browse/index/far
- Transportation Acquisition Regulation (TAR): https://www.acquisition.gov/tar
- In addition to the Federal Acquisition Regulation and Transportation Acquisition Regulation, the Defense Contract Audit Agency (DCAA) website (https://www.dcaa.mil/) has useful information. There are a number of useful topical areas under the Guidance and Checklists &amp; Tools tabs including the Contract Audit Manual, audit programs for various audit types, audit office locator instructions, and FAQs. The DCAA website is a valuable resource for prospective contractors.</t>
  </si>
  <si>
    <t>Summarize the basis of the rates (ex. Forward Pricing Rate Agreement/Recommendation, provisional billing rates, independent audit report, other rate calculation) and what the rates are applied against. Use Schedule J to provide additional detail as needed. Examples are provided below.</t>
  </si>
  <si>
    <t>Example 1: Provisional Rate Letter submitted to DCAA on 1/15/20.
Example 2: Rate build up determined by CPA.</t>
  </si>
  <si>
    <t xml:space="preserve">Provide the basis for rates proposed.  For example, actual employee rates (if so, provide payroll documentation), Bureau of Labor Statistics (BLS) rates, internet-based market rate comparison tool. 
</t>
  </si>
  <si>
    <t>Example:  The rates are based upon the individual's salary as evidenced by payroll documentation.</t>
  </si>
  <si>
    <t>Cost/Price Basis</t>
  </si>
  <si>
    <t xml:space="preserve">Cost/Price Basis </t>
  </si>
  <si>
    <t>Pricing from XYZ Corp. Webpage</t>
  </si>
  <si>
    <t>Additional Description of Services (if needed)</t>
  </si>
  <si>
    <t>Provide technical expertise and analysis of sensor test data.</t>
  </si>
  <si>
    <t>Test Results Review &amp; Recommendations</t>
  </si>
  <si>
    <t>Purpose of Consultant/Additional Description of Services (if needed)</t>
  </si>
  <si>
    <t>Schedule J - Additional Narrative (if needed)</t>
  </si>
  <si>
    <t xml:space="preserve">Provide additional detail and/or explanation for ALL cost elements as necessary. </t>
  </si>
  <si>
    <t>Purpose of Trip</t>
  </si>
  <si>
    <t xml:space="preserve">Testing of prototype at subcontractor's facility. </t>
  </si>
  <si>
    <r>
      <t xml:space="preserve">Approximate SBIR Percentage Research and/or Analytical Effort Total Performed by the SBIR Offeror ((Line 16 - (Lines 5 + 6))/Line 16).  </t>
    </r>
    <r>
      <rPr>
        <b/>
        <i/>
        <u/>
        <sz val="10"/>
        <color theme="1"/>
        <rFont val="Calibri"/>
        <family val="2"/>
        <scheme val="minor"/>
      </rPr>
      <t>Must be 66.67% or more.</t>
    </r>
  </si>
  <si>
    <r>
      <t xml:space="preserve">The Offeror enters the number of people and unit airfare cost, and the worksheet calculates the total airfare. The Offeror then enters the per diem and number of days*, and the worksheet calculates the total per diem costs (the worksheet calculates the total per diem using 75% per diem rates for travel days and 100% per diem rates for non-travel days). </t>
    </r>
    <r>
      <rPr>
        <b/>
        <sz val="10"/>
        <color theme="1"/>
        <rFont val="Calibri"/>
        <family val="2"/>
        <scheme val="minor"/>
      </rPr>
      <t xml:space="preserve">If travel is a single day (less than 12 hours) then do not enter per diem rates.  
</t>
    </r>
    <r>
      <rPr>
        <sz val="10"/>
        <color theme="1"/>
        <rFont val="Calibri"/>
        <family val="2"/>
        <scheme val="minor"/>
      </rPr>
      <t xml:space="preserve">
There is an other travel expense section where the Offeror provides a description and amount of other types of the travel costs, if needed. The worksheet then calculates the total trip cost. When all trips are entered, the worksheet calculates the total travel cost, and that automatically populates the travel cost on Schedule A. </t>
    </r>
  </si>
  <si>
    <t>Employer identification No., if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</si>
</sst>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0.000%"/>
    <numFmt numFmtId="166" formatCode="&quot;$&quot;#,##0.00"/>
  </numFmts>
  <fonts count="20"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1"/>
      <color rgb="FF000000"/>
      <name val="Calibri"/>
      <family val="2"/>
      <scheme val="minor"/>
    </font>
    <font>
      <sz val="10"/>
      <color theme="1"/>
      <name val="Calibri"/>
      <family val="2"/>
      <scheme val="minor"/>
    </font>
    <font>
      <b/>
      <sz val="10"/>
      <color rgb="FFFF0000"/>
      <name val="Calibri"/>
      <family val="2"/>
      <scheme val="minor"/>
    </font>
    <font>
      <b/>
      <sz val="10"/>
      <color theme="1"/>
      <name val="Calibri"/>
      <family val="2"/>
      <scheme val="minor"/>
    </font>
    <font>
      <sz val="10"/>
      <name val="Calibri"/>
      <family val="2"/>
      <scheme val="minor"/>
    </font>
    <font>
      <u/>
      <sz val="10"/>
      <color theme="1"/>
      <name val="Calibri"/>
      <family val="2"/>
      <scheme val="minor"/>
    </font>
    <font>
      <b/>
      <sz val="10"/>
      <name val="Calibri"/>
      <family val="2"/>
      <scheme val="minor"/>
    </font>
    <font>
      <b/>
      <i/>
      <u/>
      <sz val="10"/>
      <color theme="1"/>
      <name val="Calibri"/>
      <family val="2"/>
      <scheme val="minor"/>
    </font>
    <font>
      <sz val="11"/>
      <name val="Calibri"/>
      <family val="2"/>
      <scheme val="minor"/>
    </font>
    <font>
      <sz val="12"/>
      <color theme="1"/>
      <name val="Calibri"/>
      <family val="2"/>
      <scheme val="minor"/>
    </font>
    <font>
      <sz val="14"/>
      <color theme="1"/>
      <name val="Calibri"/>
      <family val="2"/>
      <scheme val="minor"/>
    </font>
    <font>
      <b/>
      <sz val="10"/>
      <color rgb="FFC00000"/>
      <name val="Calibri"/>
      <family val="2"/>
      <scheme val="minor"/>
    </font>
    <font>
      <sz val="10"/>
      <color rgb="FFFF0000"/>
      <name val="Calibri"/>
      <family val="2"/>
      <scheme val="minor"/>
    </font>
    <font>
      <u/>
      <sz val="10"/>
      <name val="Calibri"/>
      <family val="2"/>
      <scheme val="minor"/>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360">
    <xf numFmtId="0" fontId="0" fillId="0" borderId="0" xfId="0"/>
    <xf numFmtId="44" fontId="1" fillId="2" borderId="1" xfId="1" applyFont="1" applyFill="1" applyBorder="1" applyProtection="1">
      <protection locked="0"/>
    </xf>
    <xf numFmtId="0" fontId="0" fillId="0" borderId="0" xfId="0"/>
    <xf numFmtId="0" fontId="0" fillId="0" borderId="0" xfId="0"/>
    <xf numFmtId="0" fontId="0" fillId="0" borderId="0" xfId="0"/>
    <xf numFmtId="0" fontId="0" fillId="0" borderId="0" xfId="0" applyProtection="1"/>
    <xf numFmtId="164" fontId="1" fillId="0" borderId="1" xfId="1" applyNumberFormat="1" applyFont="1" applyBorder="1" applyAlignment="1" applyProtection="1">
      <alignment horizontal="right"/>
    </xf>
    <xf numFmtId="0" fontId="6" fillId="0" borderId="0" xfId="0" applyFont="1" applyProtection="1"/>
    <xf numFmtId="0" fontId="0" fillId="0" borderId="1" xfId="0" applyBorder="1" applyProtection="1"/>
    <xf numFmtId="0" fontId="1" fillId="3" borderId="1" xfId="0" applyFont="1" applyFill="1" applyBorder="1" applyProtection="1"/>
    <xf numFmtId="44" fontId="1" fillId="3" borderId="1" xfId="1" applyFont="1" applyFill="1" applyBorder="1" applyProtection="1"/>
    <xf numFmtId="164" fontId="1" fillId="3" borderId="1" xfId="1" applyNumberFormat="1" applyFont="1" applyFill="1" applyBorder="1" applyProtection="1"/>
    <xf numFmtId="44" fontId="1" fillId="0" borderId="1" xfId="1" applyFont="1" applyFill="1" applyBorder="1" applyProtection="1"/>
    <xf numFmtId="44" fontId="1" fillId="0" borderId="1" xfId="1" applyFont="1" applyBorder="1"/>
    <xf numFmtId="0" fontId="0" fillId="0" borderId="0" xfId="0" applyAlignment="1" applyProtection="1">
      <alignment vertical="top" wrapText="1"/>
      <protection locked="0"/>
    </xf>
    <xf numFmtId="0" fontId="1" fillId="0" borderId="1" xfId="0" applyFont="1" applyBorder="1" applyAlignment="1" applyProtection="1">
      <alignment horizontal="center" wrapText="1"/>
    </xf>
    <xf numFmtId="0" fontId="4" fillId="0" borderId="0" xfId="0" applyFont="1" applyAlignment="1"/>
    <xf numFmtId="0" fontId="3" fillId="0" borderId="0" xfId="0" applyFont="1" applyAlignment="1"/>
    <xf numFmtId="0" fontId="0" fillId="0" borderId="0" xfId="0" applyAlignment="1">
      <alignment wrapText="1"/>
    </xf>
    <xf numFmtId="44" fontId="0" fillId="0" borderId="1" xfId="1" applyFont="1" applyFill="1" applyBorder="1" applyAlignment="1">
      <alignment wrapText="1"/>
    </xf>
    <xf numFmtId="0" fontId="3" fillId="0" borderId="18" xfId="0" applyFont="1" applyBorder="1" applyAlignment="1">
      <alignment horizontal="center"/>
    </xf>
    <xf numFmtId="0" fontId="1" fillId="0" borderId="19" xfId="0" applyFont="1" applyBorder="1" applyAlignment="1">
      <alignment wrapText="1"/>
    </xf>
    <xf numFmtId="0" fontId="0" fillId="0" borderId="14" xfId="0" applyFill="1" applyBorder="1" applyAlignment="1">
      <alignment wrapText="1"/>
    </xf>
    <xf numFmtId="0" fontId="0" fillId="0" borderId="9" xfId="0" applyFill="1" applyBorder="1" applyAlignment="1">
      <alignment wrapText="1"/>
    </xf>
    <xf numFmtId="44" fontId="5" fillId="0" borderId="14" xfId="1" applyFont="1" applyFill="1" applyBorder="1" applyAlignment="1">
      <alignment wrapText="1"/>
    </xf>
    <xf numFmtId="44" fontId="0" fillId="0" borderId="8" xfId="1" applyFont="1" applyFill="1" applyBorder="1" applyAlignment="1">
      <alignment wrapText="1"/>
    </xf>
    <xf numFmtId="44" fontId="1" fillId="0" borderId="14" xfId="1" applyFont="1" applyFill="1" applyBorder="1" applyAlignment="1">
      <alignment wrapText="1"/>
    </xf>
    <xf numFmtId="44" fontId="1" fillId="0" borderId="19" xfId="0" applyNumberFormat="1" applyFont="1" applyBorder="1" applyAlignment="1">
      <alignment wrapText="1"/>
    </xf>
    <xf numFmtId="44" fontId="0" fillId="0" borderId="23" xfId="1" applyFont="1" applyFill="1" applyBorder="1" applyAlignment="1">
      <alignment wrapText="1"/>
    </xf>
    <xf numFmtId="44" fontId="0" fillId="0" borderId="24" xfId="1" applyFont="1" applyFill="1" applyBorder="1" applyAlignment="1">
      <alignment wrapText="1"/>
    </xf>
    <xf numFmtId="0" fontId="0" fillId="0" borderId="1" xfId="0" applyFill="1" applyBorder="1" applyAlignment="1">
      <alignment wrapText="1"/>
    </xf>
    <xf numFmtId="0" fontId="3" fillId="0" borderId="0" xfId="0" applyFont="1" applyAlignment="1">
      <alignment wrapText="1"/>
    </xf>
    <xf numFmtId="0" fontId="3" fillId="0" borderId="0" xfId="0" applyFont="1" applyAlignment="1">
      <alignment horizontal="center"/>
    </xf>
    <xf numFmtId="44" fontId="1" fillId="0" borderId="18" xfId="1" applyFont="1" applyBorder="1" applyProtection="1"/>
    <xf numFmtId="0" fontId="1" fillId="0" borderId="1" xfId="0" applyFont="1" applyFill="1" applyBorder="1" applyAlignment="1" applyProtection="1">
      <alignment horizontal="center" wrapText="1"/>
    </xf>
    <xf numFmtId="0" fontId="1" fillId="2" borderId="1" xfId="0" applyFont="1" applyFill="1" applyBorder="1" applyAlignment="1" applyProtection="1">
      <alignment wrapText="1"/>
      <protection locked="0"/>
    </xf>
    <xf numFmtId="44" fontId="1" fillId="2" borderId="1" xfId="1" applyFont="1" applyFill="1" applyBorder="1" applyAlignment="1" applyProtection="1">
      <alignment wrapText="1"/>
      <protection locked="0"/>
    </xf>
    <xf numFmtId="44" fontId="1" fillId="0" borderId="1" xfId="1" applyFont="1" applyFill="1" applyBorder="1" applyAlignment="1" applyProtection="1">
      <alignment wrapText="1"/>
    </xf>
    <xf numFmtId="44" fontId="1" fillId="0" borderId="1" xfId="1" applyFont="1" applyBorder="1" applyAlignment="1" applyProtection="1">
      <alignment horizontal="center"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13" xfId="0" applyFont="1" applyBorder="1" applyAlignment="1">
      <alignment vertical="top" wrapText="1"/>
    </xf>
    <xf numFmtId="0" fontId="1" fillId="0" borderId="1" xfId="0" applyFont="1" applyFill="1" applyBorder="1" applyAlignment="1">
      <alignment vertical="top" wrapText="1"/>
    </xf>
    <xf numFmtId="0" fontId="3" fillId="5" borderId="18" xfId="0" applyFont="1" applyFill="1" applyBorder="1" applyAlignment="1">
      <alignment horizontal="center"/>
    </xf>
    <xf numFmtId="0" fontId="0" fillId="5" borderId="23" xfId="0" applyFill="1" applyBorder="1" applyAlignment="1">
      <alignment horizontal="left" wrapText="1"/>
    </xf>
    <xf numFmtId="0" fontId="0" fillId="5" borderId="1" xfId="0" applyFill="1" applyBorder="1" applyAlignment="1">
      <alignment horizontal="left" wrapText="1"/>
    </xf>
    <xf numFmtId="0" fontId="0" fillId="5" borderId="1" xfId="0" applyFill="1" applyBorder="1" applyAlignment="1">
      <alignment horizontal="left" vertical="top" wrapText="1"/>
    </xf>
    <xf numFmtId="0" fontId="0" fillId="5" borderId="0" xfId="0" applyFill="1"/>
    <xf numFmtId="0" fontId="0" fillId="5" borderId="1" xfId="0" applyFill="1" applyBorder="1" applyAlignment="1">
      <alignment wrapText="1"/>
    </xf>
    <xf numFmtId="0" fontId="0" fillId="5" borderId="14" xfId="0" applyFill="1" applyBorder="1" applyAlignment="1">
      <alignment wrapText="1"/>
    </xf>
    <xf numFmtId="44" fontId="0" fillId="5" borderId="23" xfId="1" applyFont="1" applyFill="1" applyBorder="1" applyAlignment="1">
      <alignment wrapText="1"/>
    </xf>
    <xf numFmtId="44" fontId="0" fillId="5" borderId="1" xfId="1" applyFont="1" applyFill="1" applyBorder="1" applyAlignment="1">
      <alignment wrapText="1"/>
    </xf>
    <xf numFmtId="44" fontId="5" fillId="5" borderId="14" xfId="1" applyFont="1" applyFill="1" applyBorder="1" applyAlignment="1">
      <alignment wrapText="1"/>
    </xf>
    <xf numFmtId="44" fontId="1" fillId="5" borderId="14" xfId="1" applyFont="1" applyFill="1" applyBorder="1" applyAlignment="1">
      <alignment wrapText="1"/>
    </xf>
    <xf numFmtId="44" fontId="1" fillId="5" borderId="19" xfId="0" applyNumberFormat="1" applyFont="1" applyFill="1" applyBorder="1" applyAlignment="1">
      <alignment wrapText="1"/>
    </xf>
    <xf numFmtId="0" fontId="1" fillId="0" borderId="23" xfId="0" applyFont="1" applyFill="1" applyBorder="1" applyAlignment="1" applyProtection="1">
      <alignment horizontal="left"/>
    </xf>
    <xf numFmtId="0" fontId="1" fillId="0" borderId="1" xfId="0" applyFont="1" applyBorder="1" applyAlignment="1" applyProtection="1">
      <alignment vertical="top"/>
    </xf>
    <xf numFmtId="0" fontId="1" fillId="0" borderId="18" xfId="0" applyFont="1" applyBorder="1" applyAlignment="1" applyProtection="1">
      <alignment vertical="top"/>
    </xf>
    <xf numFmtId="0" fontId="1" fillId="0" borderId="6" xfId="0" applyFont="1" applyBorder="1" applyAlignment="1" applyProtection="1">
      <alignment vertical="top"/>
    </xf>
    <xf numFmtId="0" fontId="1" fillId="0" borderId="7" xfId="0" applyFont="1" applyBorder="1" applyAlignment="1" applyProtection="1">
      <alignment vertical="top"/>
    </xf>
    <xf numFmtId="0" fontId="1" fillId="0" borderId="30" xfId="0" applyFont="1" applyBorder="1" applyAlignment="1" applyProtection="1">
      <alignment vertical="top"/>
    </xf>
    <xf numFmtId="0" fontId="1" fillId="0" borderId="19" xfId="0" applyFont="1" applyBorder="1" applyAlignment="1" applyProtection="1">
      <alignment vertical="top"/>
    </xf>
    <xf numFmtId="0" fontId="0" fillId="0" borderId="0" xfId="0" applyAlignment="1">
      <alignment vertical="top"/>
    </xf>
    <xf numFmtId="0" fontId="1" fillId="3" borderId="1" xfId="0" applyFont="1" applyFill="1" applyBorder="1" applyAlignment="1" applyProtection="1">
      <alignment vertical="top"/>
    </xf>
    <xf numFmtId="10" fontId="9" fillId="2" borderId="1" xfId="2" applyNumberFormat="1" applyFont="1" applyFill="1" applyBorder="1" applyAlignment="1" applyProtection="1">
      <alignment vertical="top"/>
      <protection locked="0"/>
    </xf>
    <xf numFmtId="10" fontId="12" fillId="2" borderId="1" xfId="0" applyNumberFormat="1" applyFont="1" applyFill="1" applyBorder="1" applyAlignment="1" applyProtection="1">
      <alignment vertical="top"/>
      <protection locked="0"/>
    </xf>
    <xf numFmtId="165" fontId="12" fillId="2" borderId="1" xfId="0" applyNumberFormat="1" applyFont="1" applyFill="1" applyBorder="1" applyAlignment="1" applyProtection="1">
      <alignment vertical="top"/>
      <protection locked="0"/>
    </xf>
    <xf numFmtId="10" fontId="9" fillId="2" borderId="18" xfId="2" applyNumberFormat="1" applyFont="1" applyFill="1" applyBorder="1" applyAlignment="1" applyProtection="1">
      <alignment vertical="top"/>
      <protection locked="0"/>
    </xf>
    <xf numFmtId="0" fontId="0" fillId="0" borderId="0" xfId="0" applyAlignment="1"/>
    <xf numFmtId="0" fontId="9" fillId="0" borderId="1" xfId="0" applyFont="1" applyBorder="1" applyAlignment="1">
      <alignment horizontal="left" vertical="top" wrapText="1"/>
    </xf>
    <xf numFmtId="0" fontId="9" fillId="0" borderId="1" xfId="0" applyFont="1" applyBorder="1" applyAlignment="1">
      <alignment vertical="top" wrapText="1"/>
    </xf>
    <xf numFmtId="0" fontId="7" fillId="0" borderId="0" xfId="0" applyFont="1" applyAlignment="1">
      <alignment horizontal="left" vertical="top" wrapText="1"/>
    </xf>
    <xf numFmtId="0" fontId="9" fillId="0" borderId="1" xfId="0" applyFont="1" applyFill="1" applyBorder="1" applyAlignment="1">
      <alignment horizontal="left" vertical="top" wrapText="1"/>
    </xf>
    <xf numFmtId="0" fontId="11"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7" fillId="0" borderId="1" xfId="0" applyFont="1" applyBorder="1" applyAlignment="1">
      <alignment vertical="top" wrapText="1"/>
    </xf>
    <xf numFmtId="0" fontId="9" fillId="0" borderId="0" xfId="0" applyFont="1" applyAlignment="1">
      <alignment horizontal="left" vertical="top" wrapText="1"/>
    </xf>
    <xf numFmtId="0" fontId="11" fillId="0" borderId="0" xfId="0" applyFont="1" applyAlignment="1">
      <alignment vertical="top"/>
    </xf>
    <xf numFmtId="0" fontId="7" fillId="0" borderId="1" xfId="0" quotePrefix="1" applyFont="1" applyBorder="1" applyAlignment="1">
      <alignment vertical="top" wrapText="1"/>
    </xf>
    <xf numFmtId="0" fontId="1" fillId="3" borderId="1" xfId="0" applyFont="1" applyFill="1" applyBorder="1" applyAlignment="1" applyProtection="1">
      <alignment horizontal="center" wrapText="1"/>
    </xf>
    <xf numFmtId="0" fontId="10" fillId="3" borderId="1" xfId="0" applyFont="1" applyFill="1" applyBorder="1" applyAlignment="1">
      <alignment horizontal="left" vertical="top" wrapText="1"/>
    </xf>
    <xf numFmtId="0" fontId="10" fillId="0" borderId="1" xfId="0" applyFont="1" applyBorder="1" applyAlignment="1">
      <alignment horizontal="left" vertical="top" wrapText="1"/>
    </xf>
    <xf numFmtId="0" fontId="1" fillId="0" borderId="1" xfId="0" applyFont="1" applyBorder="1" applyAlignment="1">
      <alignment horizontal="center" vertical="top" wrapText="1"/>
    </xf>
    <xf numFmtId="0" fontId="1" fillId="0" borderId="24" xfId="0" applyFont="1" applyFill="1" applyBorder="1" applyAlignment="1" applyProtection="1">
      <alignment horizontal="left"/>
    </xf>
    <xf numFmtId="0" fontId="0" fillId="0" borderId="7" xfId="0" applyFont="1" applyFill="1" applyBorder="1" applyAlignment="1" applyProtection="1">
      <alignment horizontal="left" vertical="top"/>
    </xf>
    <xf numFmtId="0" fontId="9" fillId="0" borderId="1" xfId="0" applyFont="1" applyBorder="1" applyAlignment="1" applyProtection="1">
      <alignment wrapText="1"/>
    </xf>
    <xf numFmtId="0" fontId="1" fillId="0" borderId="1" xfId="0" applyFont="1" applyBorder="1" applyAlignment="1" applyProtection="1">
      <alignment horizontal="center"/>
    </xf>
    <xf numFmtId="0" fontId="1" fillId="3" borderId="1" xfId="0" applyFont="1" applyFill="1" applyBorder="1" applyAlignment="1" applyProtection="1">
      <alignment wrapText="1"/>
    </xf>
    <xf numFmtId="0" fontId="1" fillId="2" borderId="1" xfId="0" applyFont="1" applyFill="1" applyBorder="1" applyAlignment="1" applyProtection="1">
      <alignment horizontal="left" wrapText="1"/>
      <protection locked="0"/>
    </xf>
    <xf numFmtId="0" fontId="7" fillId="0" borderId="1" xfId="0" applyFont="1" applyBorder="1" applyAlignment="1">
      <alignment horizontal="left" vertical="top" wrapText="1"/>
    </xf>
    <xf numFmtId="0" fontId="4" fillId="0" borderId="1" xfId="0" applyFont="1" applyBorder="1" applyAlignment="1">
      <alignment horizontal="center" vertical="top" wrapText="1"/>
    </xf>
    <xf numFmtId="0" fontId="0" fillId="0" borderId="7" xfId="0" applyFont="1" applyBorder="1" applyProtection="1"/>
    <xf numFmtId="0" fontId="0" fillId="0" borderId="13" xfId="0" applyFont="1" applyBorder="1" applyProtection="1"/>
    <xf numFmtId="0" fontId="1" fillId="0" borderId="14" xfId="0" applyFont="1" applyFill="1" applyBorder="1" applyProtection="1"/>
    <xf numFmtId="0" fontId="0" fillId="0" borderId="7" xfId="0" applyFont="1" applyBorder="1" applyAlignment="1" applyProtection="1">
      <alignment horizontal="left"/>
    </xf>
    <xf numFmtId="0" fontId="0" fillId="0" borderId="7" xfId="0" applyFont="1" applyFill="1" applyBorder="1" applyProtection="1"/>
    <xf numFmtId="0" fontId="0" fillId="0" borderId="13" xfId="0" applyFont="1" applyFill="1" applyBorder="1" applyProtection="1"/>
    <xf numFmtId="0" fontId="1" fillId="0" borderId="14" xfId="0" applyFont="1" applyBorder="1" applyProtection="1"/>
    <xf numFmtId="0" fontId="0" fillId="0" borderId="32" xfId="0" applyFont="1" applyFill="1" applyBorder="1" applyProtection="1"/>
    <xf numFmtId="0" fontId="0" fillId="0" borderId="30" xfId="0" applyFont="1" applyFill="1" applyBorder="1" applyProtection="1"/>
    <xf numFmtId="0" fontId="1" fillId="0" borderId="1" xfId="0" applyFont="1" applyBorder="1" applyProtection="1"/>
    <xf numFmtId="0" fontId="0" fillId="0" borderId="1" xfId="0" applyFont="1" applyFill="1" applyBorder="1" applyProtection="1"/>
    <xf numFmtId="0" fontId="0" fillId="2" borderId="1" xfId="0" applyFont="1" applyFill="1" applyBorder="1" applyAlignment="1" applyProtection="1">
      <alignment horizontal="left"/>
      <protection locked="0"/>
    </xf>
    <xf numFmtId="0" fontId="0" fillId="2" borderId="8" xfId="0" applyFont="1" applyFill="1" applyBorder="1" applyAlignment="1" applyProtection="1">
      <alignment horizontal="left"/>
      <protection locked="0"/>
    </xf>
    <xf numFmtId="0" fontId="0" fillId="2" borderId="9" xfId="0" applyFill="1" applyBorder="1" applyProtection="1">
      <protection locked="0"/>
    </xf>
    <xf numFmtId="0" fontId="0" fillId="2" borderId="1" xfId="0" applyFill="1" applyBorder="1" applyProtection="1">
      <protection locked="0"/>
    </xf>
    <xf numFmtId="0" fontId="0" fillId="2" borderId="8" xfId="0" applyFill="1" applyBorder="1" applyProtection="1">
      <protection locked="0"/>
    </xf>
    <xf numFmtId="0" fontId="0" fillId="2" borderId="1" xfId="0" applyFont="1" applyFill="1" applyBorder="1" applyProtection="1">
      <protection locked="0"/>
    </xf>
    <xf numFmtId="0" fontId="0" fillId="2" borderId="8" xfId="0" applyFont="1" applyFill="1" applyBorder="1" applyProtection="1">
      <protection locked="0"/>
    </xf>
    <xf numFmtId="0" fontId="0" fillId="2" borderId="19" xfId="0" applyFont="1" applyFill="1" applyBorder="1" applyProtection="1">
      <protection locked="0"/>
    </xf>
    <xf numFmtId="0" fontId="0" fillId="2" borderId="33" xfId="0" applyFont="1" applyFill="1" applyBorder="1" applyProtection="1">
      <protection locked="0"/>
    </xf>
    <xf numFmtId="0" fontId="1" fillId="0" borderId="1" xfId="0" applyFont="1" applyBorder="1" applyAlignment="1" applyProtection="1"/>
    <xf numFmtId="0" fontId="0" fillId="2" borderId="18" xfId="0" applyFill="1" applyBorder="1" applyProtection="1">
      <protection locked="0"/>
    </xf>
    <xf numFmtId="0" fontId="1" fillId="5" borderId="1" xfId="0" applyFont="1" applyFill="1" applyBorder="1" applyProtection="1"/>
    <xf numFmtId="0" fontId="1" fillId="0" borderId="1" xfId="0" applyFont="1" applyBorder="1" applyAlignment="1" applyProtection="1">
      <alignment wrapText="1"/>
    </xf>
    <xf numFmtId="0" fontId="1" fillId="5" borderId="1" xfId="0" applyFont="1" applyFill="1" applyBorder="1" applyAlignment="1" applyProtection="1">
      <alignment vertical="top"/>
    </xf>
    <xf numFmtId="0" fontId="1" fillId="3" borderId="1" xfId="0" applyFont="1" applyFill="1" applyBorder="1" applyAlignment="1" applyProtection="1">
      <alignment horizontal="center"/>
    </xf>
    <xf numFmtId="8" fontId="1" fillId="3" borderId="1" xfId="0" applyNumberFormat="1" applyFont="1" applyFill="1" applyBorder="1" applyAlignment="1" applyProtection="1">
      <alignment horizontal="center"/>
    </xf>
    <xf numFmtId="44" fontId="1" fillId="0" borderId="1" xfId="1" applyFont="1" applyFill="1" applyBorder="1" applyAlignment="1" applyProtection="1">
      <alignment horizontal="center"/>
    </xf>
    <xf numFmtId="44" fontId="1" fillId="0" borderId="1" xfId="1" applyFont="1" applyBorder="1" applyAlignment="1" applyProtection="1">
      <alignment horizontal="center"/>
    </xf>
    <xf numFmtId="6" fontId="1" fillId="3" borderId="1" xfId="0" applyNumberFormat="1" applyFont="1" applyFill="1" applyBorder="1" applyAlignment="1" applyProtection="1">
      <alignment horizontal="center"/>
    </xf>
    <xf numFmtId="0" fontId="1" fillId="0" borderId="1" xfId="0" applyFont="1" applyFill="1" applyBorder="1" applyProtection="1"/>
    <xf numFmtId="6" fontId="1" fillId="0" borderId="1" xfId="0" applyNumberFormat="1" applyFont="1" applyFill="1" applyBorder="1" applyAlignment="1" applyProtection="1">
      <alignment horizontal="center"/>
    </xf>
    <xf numFmtId="166" fontId="1" fillId="3" borderId="1" xfId="1" applyNumberFormat="1" applyFont="1" applyFill="1" applyBorder="1" applyAlignment="1" applyProtection="1">
      <alignment horizontal="center"/>
    </xf>
    <xf numFmtId="0" fontId="1" fillId="3" borderId="1" xfId="0" applyFont="1" applyFill="1" applyBorder="1" applyAlignment="1" applyProtection="1">
      <alignment horizontal="left"/>
    </xf>
    <xf numFmtId="0" fontId="0" fillId="2" borderId="23" xfId="0" applyFill="1" applyBorder="1" applyAlignment="1" applyProtection="1">
      <alignment horizontal="left" wrapText="1"/>
      <protection locked="0"/>
    </xf>
    <xf numFmtId="0" fontId="0" fillId="2" borderId="24" xfId="0"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0" fillId="2" borderId="8" xfId="0" applyFill="1" applyBorder="1" applyAlignment="1" applyProtection="1">
      <alignment horizontal="left" wrapText="1"/>
      <protection locked="0"/>
    </xf>
    <xf numFmtId="0" fontId="0" fillId="2" borderId="8" xfId="0" applyFill="1" applyBorder="1" applyAlignment="1" applyProtection="1">
      <alignment wrapText="1"/>
      <protection locked="0"/>
    </xf>
    <xf numFmtId="44" fontId="0" fillId="2" borderId="24" xfId="1" applyFont="1" applyFill="1" applyBorder="1" applyAlignment="1" applyProtection="1">
      <alignment wrapText="1"/>
      <protection locked="0"/>
    </xf>
    <xf numFmtId="44" fontId="0" fillId="2" borderId="23" xfId="1" applyFont="1" applyFill="1" applyBorder="1" applyAlignment="1" applyProtection="1">
      <alignment wrapText="1"/>
      <protection locked="0"/>
    </xf>
    <xf numFmtId="44" fontId="0" fillId="2" borderId="1" xfId="1" applyFont="1" applyFill="1" applyBorder="1" applyAlignment="1" applyProtection="1">
      <alignment wrapText="1"/>
      <protection locked="0"/>
    </xf>
    <xf numFmtId="44" fontId="0" fillId="2" borderId="8" xfId="1" applyFont="1" applyFill="1" applyBorder="1" applyAlignment="1" applyProtection="1">
      <alignment wrapText="1"/>
      <protection locked="0"/>
    </xf>
    <xf numFmtId="0" fontId="0" fillId="2" borderId="7" xfId="0" applyFont="1" applyFill="1" applyBorder="1" applyAlignment="1" applyProtection="1">
      <alignment horizontal="left" wrapText="1"/>
      <protection locked="0"/>
    </xf>
    <xf numFmtId="0" fontId="1" fillId="0" borderId="1" xfId="0" applyFont="1" applyFill="1" applyBorder="1" applyAlignment="1" applyProtection="1">
      <alignment horizontal="center"/>
    </xf>
    <xf numFmtId="44" fontId="1" fillId="0" borderId="1" xfId="1" applyFont="1" applyBorder="1" applyProtection="1"/>
    <xf numFmtId="0" fontId="1" fillId="2" borderId="1" xfId="0" applyFont="1" applyFill="1" applyBorder="1" applyAlignment="1" applyProtection="1">
      <alignment horizontal="center" wrapText="1"/>
      <protection locked="0"/>
    </xf>
    <xf numFmtId="8" fontId="1" fillId="2" borderId="1" xfId="1" applyNumberFormat="1" applyFont="1" applyFill="1" applyBorder="1" applyAlignment="1" applyProtection="1">
      <alignment horizontal="center"/>
      <protection locked="0"/>
    </xf>
    <xf numFmtId="166" fontId="1" fillId="2" borderId="1" xfId="1" applyNumberFormat="1" applyFont="1" applyFill="1" applyBorder="1" applyAlignment="1" applyProtection="1">
      <alignment horizontal="center"/>
      <protection locked="0"/>
    </xf>
    <xf numFmtId="8" fontId="1" fillId="2" borderId="1" xfId="0" applyNumberFormat="1" applyFont="1" applyFill="1" applyBorder="1" applyAlignment="1" applyProtection="1">
      <alignment horizontal="center"/>
      <protection locked="0"/>
    </xf>
    <xf numFmtId="0" fontId="0" fillId="2" borderId="14" xfId="0" applyFill="1" applyBorder="1" applyProtection="1">
      <protection locked="0"/>
    </xf>
    <xf numFmtId="0" fontId="0" fillId="0" borderId="19" xfId="0" applyFill="1" applyBorder="1" applyProtection="1"/>
    <xf numFmtId="44" fontId="0" fillId="5" borderId="20" xfId="1" applyFont="1" applyFill="1" applyBorder="1" applyAlignment="1">
      <alignment wrapText="1"/>
    </xf>
    <xf numFmtId="44" fontId="0" fillId="2" borderId="22" xfId="1" applyFont="1" applyFill="1" applyBorder="1" applyAlignment="1" applyProtection="1">
      <alignment wrapText="1"/>
      <protection locked="0"/>
    </xf>
    <xf numFmtId="44" fontId="0" fillId="2" borderId="19" xfId="1" applyFont="1" applyFill="1" applyBorder="1" applyAlignment="1" applyProtection="1">
      <alignment wrapText="1"/>
      <protection locked="0"/>
    </xf>
    <xf numFmtId="44" fontId="0" fillId="2" borderId="20" xfId="1" applyFont="1" applyFill="1" applyBorder="1" applyAlignment="1" applyProtection="1">
      <alignment wrapText="1"/>
      <protection locked="0"/>
    </xf>
    <xf numFmtId="0" fontId="1" fillId="2" borderId="1" xfId="0" applyFont="1" applyFill="1" applyBorder="1" applyAlignment="1" applyProtection="1">
      <alignment horizontal="center"/>
      <protection locked="0"/>
    </xf>
    <xf numFmtId="0" fontId="1" fillId="5" borderId="1" xfId="0" applyFont="1" applyFill="1" applyBorder="1" applyAlignment="1" applyProtection="1">
      <alignment horizontal="center" vertical="top"/>
    </xf>
    <xf numFmtId="44" fontId="1" fillId="3" borderId="1" xfId="1" applyFont="1" applyFill="1" applyBorder="1" applyAlignment="1" applyProtection="1">
      <alignment horizontal="center"/>
    </xf>
    <xf numFmtId="0" fontId="5" fillId="0" borderId="1" xfId="0" applyFont="1" applyBorder="1" applyAlignment="1">
      <alignment horizontal="center" vertical="top" wrapText="1"/>
    </xf>
    <xf numFmtId="0" fontId="1" fillId="0" borderId="1" xfId="0" applyFont="1" applyBorder="1" applyAlignment="1" applyProtection="1">
      <alignment horizontal="center"/>
    </xf>
    <xf numFmtId="0" fontId="1" fillId="5" borderId="1" xfId="0" applyFont="1" applyFill="1" applyBorder="1" applyAlignment="1" applyProtection="1">
      <alignment horizontal="center" vertical="top"/>
    </xf>
    <xf numFmtId="0" fontId="1" fillId="2" borderId="1" xfId="0" applyFont="1" applyFill="1" applyBorder="1" applyAlignment="1" applyProtection="1">
      <alignment horizontal="left"/>
      <protection locked="0"/>
    </xf>
    <xf numFmtId="0" fontId="0" fillId="2" borderId="1" xfId="0" applyFill="1" applyBorder="1" applyAlignment="1" applyProtection="1">
      <alignment wrapText="1"/>
      <protection locked="0"/>
    </xf>
    <xf numFmtId="0" fontId="1" fillId="2" borderId="1" xfId="0" applyFont="1" applyFill="1" applyBorder="1" applyAlignment="1" applyProtection="1">
      <alignment horizontal="left" wrapText="1"/>
      <protection locked="0"/>
    </xf>
    <xf numFmtId="0" fontId="1" fillId="5" borderId="1" xfId="0" applyFont="1" applyFill="1" applyBorder="1" applyAlignment="1" applyProtection="1">
      <alignment vertical="center"/>
    </xf>
    <xf numFmtId="0" fontId="1" fillId="5"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9" fillId="0" borderId="1" xfId="0" applyFont="1" applyFill="1" applyBorder="1" applyAlignment="1">
      <alignment horizontal="left"/>
    </xf>
    <xf numFmtId="0" fontId="7" fillId="0" borderId="1" xfId="0" applyFont="1" applyBorder="1" applyAlignment="1">
      <alignment horizontal="left" wrapText="1"/>
    </xf>
    <xf numFmtId="0" fontId="7" fillId="0" borderId="1" xfId="0" applyFont="1" applyFill="1" applyBorder="1" applyAlignment="1">
      <alignment horizontal="left" wrapText="1"/>
    </xf>
    <xf numFmtId="0" fontId="7" fillId="0" borderId="1" xfId="0" applyFont="1" applyFill="1" applyBorder="1" applyAlignment="1">
      <alignment horizontal="left"/>
    </xf>
    <xf numFmtId="0" fontId="1" fillId="0" borderId="1" xfId="0" applyFont="1" applyBorder="1" applyAlignment="1">
      <alignment horizontal="center" wrapText="1"/>
    </xf>
    <xf numFmtId="0" fontId="10" fillId="0" borderId="1" xfId="0" applyFont="1" applyBorder="1" applyAlignment="1">
      <alignment horizontal="left" wrapText="1"/>
    </xf>
    <xf numFmtId="0" fontId="9" fillId="0" borderId="1" xfId="0" applyFont="1" applyBorder="1" applyAlignment="1">
      <alignment horizontal="left" wrapText="1"/>
    </xf>
    <xf numFmtId="0" fontId="1" fillId="0" borderId="1" xfId="0" applyFont="1" applyBorder="1" applyAlignment="1">
      <alignment horizontal="left"/>
    </xf>
    <xf numFmtId="0" fontId="10" fillId="0" borderId="1" xfId="0" applyFont="1" applyFill="1" applyBorder="1" applyAlignment="1">
      <alignment horizontal="left" wrapText="1"/>
    </xf>
    <xf numFmtId="0" fontId="10" fillId="0" borderId="1" xfId="0" applyFont="1" applyFill="1" applyBorder="1" applyAlignment="1">
      <alignment horizontal="left"/>
    </xf>
    <xf numFmtId="0" fontId="7" fillId="0" borderId="1" xfId="0" applyFont="1" applyBorder="1" applyAlignment="1">
      <alignment horizontal="left"/>
    </xf>
    <xf numFmtId="0" fontId="7" fillId="0" borderId="1" xfId="0" applyFont="1" applyFill="1" applyBorder="1" applyAlignment="1">
      <alignment wrapText="1"/>
    </xf>
    <xf numFmtId="0" fontId="4" fillId="0" borderId="1" xfId="0" applyFont="1" applyBorder="1" applyAlignment="1">
      <alignment horizontal="center" wrapText="1"/>
    </xf>
    <xf numFmtId="0" fontId="4"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1" fillId="0" borderId="1" xfId="0" applyFont="1" applyBorder="1" applyAlignment="1" applyProtection="1">
      <alignment horizontal="center"/>
    </xf>
    <xf numFmtId="0" fontId="0" fillId="0" borderId="1" xfId="0" applyBorder="1" applyAlignment="1" applyProtection="1"/>
    <xf numFmtId="39" fontId="1" fillId="0" borderId="1" xfId="1" applyNumberFormat="1" applyFont="1" applyBorder="1" applyAlignment="1" applyProtection="1">
      <alignment horizontal="center"/>
    </xf>
    <xf numFmtId="39" fontId="0" fillId="0" borderId="1" xfId="1" applyNumberFormat="1" applyFont="1" applyBorder="1" applyAlignment="1" applyProtection="1">
      <alignment horizontal="center"/>
    </xf>
    <xf numFmtId="39" fontId="0" fillId="0" borderId="1" xfId="0" applyNumberFormat="1" applyBorder="1" applyAlignment="1" applyProtection="1">
      <alignment horizontal="center"/>
    </xf>
    <xf numFmtId="0" fontId="1" fillId="0" borderId="28" xfId="0" applyFont="1" applyBorder="1" applyAlignment="1" applyProtection="1"/>
    <xf numFmtId="0" fontId="0" fillId="0" borderId="21" xfId="0" applyBorder="1" applyAlignment="1" applyProtection="1"/>
    <xf numFmtId="0" fontId="0" fillId="0" borderId="22" xfId="0" applyBorder="1" applyAlignment="1" applyProtection="1"/>
    <xf numFmtId="0" fontId="0" fillId="2" borderId="1" xfId="0" applyFont="1" applyFill="1" applyBorder="1" applyAlignment="1" applyProtection="1">
      <alignment horizontal="left"/>
      <protection locked="0"/>
    </xf>
    <xf numFmtId="0" fontId="0" fillId="2" borderId="8"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0" borderId="1" xfId="0" applyFont="1" applyFill="1" applyBorder="1" applyAlignment="1" applyProtection="1">
      <alignment horizontal="left"/>
    </xf>
    <xf numFmtId="0" fontId="6" fillId="0" borderId="28" xfId="0" applyFont="1" applyBorder="1" applyAlignment="1" applyProtection="1"/>
    <xf numFmtId="0" fontId="0" fillId="0" borderId="1" xfId="0" applyFont="1" applyFill="1" applyBorder="1" applyAlignment="1" applyProtection="1">
      <alignment horizontal="left" vertical="top" wrapText="1"/>
    </xf>
    <xf numFmtId="0" fontId="0" fillId="0" borderId="1" xfId="0" applyFont="1" applyBorder="1" applyAlignment="1" applyProtection="1">
      <alignment horizontal="left" vertical="top" wrapText="1"/>
    </xf>
    <xf numFmtId="0" fontId="1" fillId="0" borderId="0" xfId="0" applyFont="1" applyAlignment="1" applyProtection="1">
      <alignment horizontal="center"/>
    </xf>
    <xf numFmtId="0" fontId="0" fillId="0" borderId="0" xfId="0" applyAlignment="1" applyProtection="1">
      <alignment horizontal="center"/>
    </xf>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0" fillId="0" borderId="4" xfId="0" applyFont="1" applyBorder="1" applyAlignment="1" applyProtection="1">
      <alignment horizontal="left"/>
    </xf>
    <xf numFmtId="0" fontId="0" fillId="0" borderId="2" xfId="0" applyFont="1" applyFill="1" applyBorder="1" applyAlignment="1" applyProtection="1">
      <alignment horizontal="left"/>
    </xf>
    <xf numFmtId="0" fontId="0" fillId="0" borderId="3" xfId="0" applyFont="1" applyFill="1" applyBorder="1" applyAlignment="1" applyProtection="1">
      <alignment horizontal="left"/>
    </xf>
    <xf numFmtId="0" fontId="0" fillId="0" borderId="4" xfId="0" applyFont="1" applyFill="1" applyBorder="1" applyAlignment="1" applyProtection="1">
      <alignment horizontal="left"/>
    </xf>
    <xf numFmtId="0" fontId="0" fillId="0" borderId="25" xfId="0" applyFont="1" applyBorder="1" applyAlignment="1" applyProtection="1">
      <alignment horizontal="left"/>
    </xf>
    <xf numFmtId="0" fontId="0" fillId="0" borderId="29" xfId="0" applyFont="1" applyBorder="1" applyAlignment="1" applyProtection="1">
      <alignment horizontal="left"/>
    </xf>
    <xf numFmtId="0" fontId="0" fillId="0" borderId="31" xfId="0" applyFont="1" applyBorder="1" applyAlignment="1" applyProtection="1">
      <alignment horizontal="left"/>
    </xf>
    <xf numFmtId="0" fontId="6" fillId="0" borderId="29" xfId="0" applyFont="1" applyBorder="1" applyAlignment="1" applyProtection="1">
      <alignment horizontal="left"/>
    </xf>
    <xf numFmtId="0" fontId="0" fillId="0" borderId="1" xfId="0" applyFont="1" applyBorder="1" applyAlignment="1" applyProtection="1">
      <alignment wrapText="1"/>
    </xf>
    <xf numFmtId="0" fontId="0" fillId="2" borderId="1"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27" xfId="0" applyFont="1" applyFill="1" applyBorder="1" applyAlignment="1" applyProtection="1">
      <alignment horizontal="left"/>
      <protection locked="0"/>
    </xf>
    <xf numFmtId="0" fontId="0" fillId="0" borderId="2" xfId="0" applyFont="1" applyFill="1" applyBorder="1" applyAlignment="1" applyProtection="1">
      <alignment horizontal="left" vertical="top"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0" fontId="0" fillId="0" borderId="1" xfId="0" applyFont="1" applyFill="1" applyBorder="1" applyAlignment="1" applyProtection="1">
      <alignment wrapText="1"/>
    </xf>
    <xf numFmtId="0" fontId="0" fillId="0" borderId="15" xfId="0" applyFont="1" applyFill="1" applyBorder="1" applyAlignment="1" applyProtection="1"/>
    <xf numFmtId="0" fontId="0" fillId="0" borderId="5" xfId="0" applyFont="1" applyBorder="1" applyAlignment="1" applyProtection="1"/>
    <xf numFmtId="0" fontId="0" fillId="0" borderId="16" xfId="0" applyFont="1" applyBorder="1" applyAlignment="1" applyProtection="1"/>
    <xf numFmtId="0" fontId="0" fillId="2" borderId="15" xfId="0" applyFont="1" applyFill="1" applyBorder="1" applyAlignment="1" applyProtection="1">
      <protection locked="0"/>
    </xf>
    <xf numFmtId="0" fontId="0" fillId="2" borderId="34" xfId="0" applyFont="1" applyFill="1" applyBorder="1" applyAlignment="1" applyProtection="1">
      <protection locked="0"/>
    </xf>
    <xf numFmtId="0" fontId="6" fillId="0" borderId="1" xfId="0" applyFont="1" applyBorder="1" applyAlignment="1" applyProtection="1">
      <alignment horizontal="left"/>
    </xf>
    <xf numFmtId="0" fontId="7" fillId="0" borderId="2" xfId="0" applyFont="1" applyFill="1" applyBorder="1" applyAlignment="1" applyProtection="1">
      <alignment vertical="top" wrapText="1"/>
    </xf>
    <xf numFmtId="0" fontId="0" fillId="0" borderId="3" xfId="0" applyFill="1" applyBorder="1" applyAlignment="1" applyProtection="1">
      <alignment vertical="top" wrapText="1"/>
    </xf>
    <xf numFmtId="0" fontId="0" fillId="0" borderId="4" xfId="0" applyFill="1" applyBorder="1" applyAlignment="1" applyProtection="1">
      <alignment wrapText="1"/>
    </xf>
    <xf numFmtId="0" fontId="0" fillId="2" borderId="1" xfId="0" applyFill="1" applyBorder="1" applyAlignment="1" applyProtection="1">
      <alignment vertical="top" wrapText="1"/>
      <protection locked="0"/>
    </xf>
    <xf numFmtId="0" fontId="0" fillId="2" borderId="1" xfId="0" applyFill="1" applyBorder="1" applyAlignment="1" applyProtection="1">
      <alignment wrapText="1"/>
      <protection locked="0"/>
    </xf>
    <xf numFmtId="0" fontId="0" fillId="2" borderId="1" xfId="0" applyFill="1" applyBorder="1" applyAlignment="1" applyProtection="1">
      <protection locked="0"/>
    </xf>
    <xf numFmtId="0" fontId="1" fillId="4" borderId="1" xfId="0" applyFont="1" applyFill="1" applyBorder="1" applyAlignment="1" applyProtection="1">
      <alignment horizontal="center" vertical="top"/>
    </xf>
    <xf numFmtId="0" fontId="1" fillId="4" borderId="1" xfId="0" applyFont="1" applyFill="1" applyBorder="1" applyAlignment="1" applyProtection="1">
      <alignment horizontal="center"/>
    </xf>
    <xf numFmtId="0" fontId="7" fillId="5" borderId="2" xfId="0" applyFont="1" applyFill="1" applyBorder="1" applyAlignment="1" applyProtection="1">
      <alignment vertical="top"/>
    </xf>
    <xf numFmtId="0" fontId="0" fillId="5" borderId="3" xfId="0" applyFill="1" applyBorder="1" applyAlignment="1" applyProtection="1"/>
    <xf numFmtId="0" fontId="0" fillId="5" borderId="4" xfId="0" applyFill="1" applyBorder="1" applyAlignment="1" applyProtection="1"/>
    <xf numFmtId="0" fontId="10" fillId="5" borderId="15" xfId="0" applyFont="1" applyFill="1" applyBorder="1" applyAlignment="1" applyProtection="1">
      <alignment vertical="top" wrapText="1"/>
    </xf>
    <xf numFmtId="0" fontId="10" fillId="5" borderId="5" xfId="0" applyFont="1" applyFill="1" applyBorder="1" applyAlignment="1" applyProtection="1">
      <alignment vertical="top"/>
    </xf>
    <xf numFmtId="0" fontId="10" fillId="5" borderId="16" xfId="0" applyFont="1" applyFill="1" applyBorder="1" applyAlignment="1" applyProtection="1">
      <alignment vertical="top"/>
    </xf>
    <xf numFmtId="0" fontId="0" fillId="2" borderId="1" xfId="0" applyFill="1" applyBorder="1" applyAlignment="1" applyProtection="1">
      <alignment vertical="top"/>
      <protection locked="0"/>
    </xf>
    <xf numFmtId="0" fontId="3" fillId="0" borderId="1" xfId="0" applyFont="1" applyBorder="1" applyAlignment="1" applyProtection="1">
      <alignment horizontal="center"/>
    </xf>
    <xf numFmtId="0" fontId="15" fillId="0" borderId="1" xfId="0" applyFont="1" applyBorder="1" applyAlignment="1" applyProtection="1"/>
    <xf numFmtId="166" fontId="1" fillId="0" borderId="1" xfId="1" applyNumberFormat="1" applyFont="1" applyFill="1" applyBorder="1" applyAlignment="1" applyProtection="1">
      <alignment horizontal="right" vertical="top"/>
    </xf>
    <xf numFmtId="166" fontId="1" fillId="0" borderId="2" xfId="1" applyNumberFormat="1" applyFont="1" applyFill="1" applyBorder="1" applyAlignment="1" applyProtection="1">
      <alignment horizontal="right" vertical="top"/>
    </xf>
    <xf numFmtId="0" fontId="9" fillId="2" borderId="1" xfId="0" applyFont="1" applyFill="1" applyBorder="1" applyAlignment="1" applyProtection="1">
      <alignment vertical="top" wrapText="1"/>
      <protection locked="0"/>
    </xf>
    <xf numFmtId="0" fontId="9" fillId="0" borderId="1" xfId="0" applyFont="1" applyBorder="1" applyAlignment="1" applyProtection="1">
      <alignment horizontal="left" vertical="top"/>
    </xf>
    <xf numFmtId="166" fontId="1" fillId="0" borderId="20" xfId="0" applyNumberFormat="1" applyFont="1" applyBorder="1" applyAlignment="1" applyProtection="1">
      <alignment horizontal="center" vertical="top"/>
    </xf>
    <xf numFmtId="166" fontId="1" fillId="0" borderId="21" xfId="0" applyNumberFormat="1" applyFont="1" applyBorder="1" applyAlignment="1" applyProtection="1">
      <alignment horizontal="center" vertical="top"/>
    </xf>
    <xf numFmtId="0" fontId="9" fillId="0" borderId="20" xfId="0" applyFont="1" applyBorder="1" applyAlignment="1" applyProtection="1">
      <alignment horizontal="center" vertical="top"/>
    </xf>
    <xf numFmtId="0" fontId="9" fillId="0" borderId="21" xfId="0" applyFont="1" applyBorder="1" applyAlignment="1" applyProtection="1">
      <alignment horizontal="center" vertical="top"/>
    </xf>
    <xf numFmtId="166" fontId="1" fillId="0" borderId="1" xfId="1" applyNumberFormat="1" applyFont="1" applyBorder="1" applyAlignment="1" applyProtection="1">
      <alignment horizontal="right" vertical="top"/>
    </xf>
    <xf numFmtId="166" fontId="1" fillId="0" borderId="2" xfId="1" applyNumberFormat="1" applyFont="1" applyBorder="1" applyAlignment="1" applyProtection="1">
      <alignment horizontal="right" vertical="top"/>
    </xf>
    <xf numFmtId="0" fontId="9" fillId="0" borderId="1" xfId="0" applyFont="1" applyBorder="1" applyAlignment="1" applyProtection="1">
      <alignment vertical="top"/>
    </xf>
    <xf numFmtId="0" fontId="1" fillId="0" borderId="1" xfId="0" applyFont="1" applyBorder="1" applyAlignment="1" applyProtection="1"/>
    <xf numFmtId="0" fontId="1" fillId="4" borderId="2" xfId="0" applyFont="1" applyFill="1" applyBorder="1" applyAlignment="1" applyProtection="1">
      <alignment horizontal="center" vertical="top" wrapText="1"/>
    </xf>
    <xf numFmtId="0" fontId="1" fillId="4" borderId="3" xfId="0" applyFont="1" applyFill="1" applyBorder="1" applyAlignment="1" applyProtection="1">
      <alignment horizontal="center" vertical="top" wrapText="1"/>
    </xf>
    <xf numFmtId="0" fontId="1" fillId="4" borderId="4" xfId="0" applyFont="1" applyFill="1" applyBorder="1" applyAlignment="1" applyProtection="1">
      <alignment horizontal="center" vertical="top" wrapText="1"/>
    </xf>
    <xf numFmtId="0" fontId="9" fillId="2" borderId="15"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9" fillId="0" borderId="2" xfId="0" applyFont="1" applyBorder="1" applyAlignment="1" applyProtection="1">
      <alignment vertical="top"/>
    </xf>
    <xf numFmtId="0" fontId="9" fillId="0" borderId="3" xfId="0" applyFont="1" applyBorder="1" applyAlignment="1" applyProtection="1">
      <alignment vertical="top"/>
    </xf>
    <xf numFmtId="0" fontId="7" fillId="0" borderId="3" xfId="0" applyFont="1" applyBorder="1" applyAlignment="1" applyProtection="1">
      <alignment vertical="top"/>
    </xf>
    <xf numFmtId="0" fontId="12" fillId="0" borderId="15" xfId="0" applyFont="1" applyFill="1" applyBorder="1" applyAlignment="1" applyProtection="1">
      <alignment vertical="top"/>
    </xf>
    <xf numFmtId="0" fontId="12" fillId="0" borderId="5" xfId="0" applyFont="1" applyFill="1" applyBorder="1" applyAlignment="1" applyProtection="1">
      <alignment vertical="top"/>
    </xf>
    <xf numFmtId="0" fontId="10" fillId="0" borderId="5" xfId="0" applyFont="1" applyBorder="1" applyAlignment="1" applyProtection="1">
      <alignment vertical="top"/>
    </xf>
    <xf numFmtId="166" fontId="1" fillId="0" borderId="18" xfId="1" applyNumberFormat="1" applyFont="1" applyFill="1" applyBorder="1" applyAlignment="1" applyProtection="1">
      <alignment horizontal="right" vertical="top"/>
    </xf>
    <xf numFmtId="166" fontId="1" fillId="0" borderId="15" xfId="1" applyNumberFormat="1" applyFont="1" applyFill="1" applyBorder="1" applyAlignment="1" applyProtection="1">
      <alignment horizontal="right" vertical="top"/>
    </xf>
    <xf numFmtId="0" fontId="12" fillId="0" borderId="12" xfId="0" applyFont="1" applyBorder="1" applyAlignment="1" applyProtection="1">
      <alignment vertical="top"/>
    </xf>
    <xf numFmtId="0" fontId="10" fillId="0" borderId="11" xfId="0" applyFont="1" applyBorder="1" applyAlignment="1" applyProtection="1">
      <alignment vertical="top"/>
    </xf>
    <xf numFmtId="166" fontId="1" fillId="0" borderId="19" xfId="1" applyNumberFormat="1" applyFont="1" applyBorder="1" applyAlignment="1" applyProtection="1">
      <alignment horizontal="right" vertical="top"/>
    </xf>
    <xf numFmtId="166" fontId="1" fillId="0" borderId="12" xfId="1" applyNumberFormat="1" applyFont="1" applyBorder="1" applyAlignment="1" applyProtection="1">
      <alignment horizontal="right" vertical="top"/>
    </xf>
    <xf numFmtId="0" fontId="9" fillId="3" borderId="2" xfId="0" applyFont="1" applyFill="1" applyBorder="1" applyAlignment="1" applyProtection="1">
      <alignment horizontal="left" vertical="top" wrapText="1"/>
    </xf>
    <xf numFmtId="0" fontId="9" fillId="3" borderId="3" xfId="0" applyFont="1" applyFill="1" applyBorder="1" applyAlignment="1" applyProtection="1">
      <alignment horizontal="left" vertical="top" wrapText="1"/>
    </xf>
    <xf numFmtId="0" fontId="9" fillId="3" borderId="4" xfId="0" applyFont="1" applyFill="1" applyBorder="1" applyAlignment="1" applyProtection="1">
      <alignment horizontal="left" vertical="top" wrapText="1"/>
    </xf>
    <xf numFmtId="0" fontId="7" fillId="0" borderId="2" xfId="0" applyFont="1" applyBorder="1" applyAlignment="1" applyProtection="1">
      <alignment vertical="top" wrapText="1"/>
    </xf>
    <xf numFmtId="0" fontId="7" fillId="0" borderId="3" xfId="0" applyFont="1" applyBorder="1" applyAlignment="1" applyProtection="1">
      <alignment wrapText="1"/>
    </xf>
    <xf numFmtId="0" fontId="7" fillId="0" borderId="4" xfId="0" applyFont="1" applyBorder="1" applyAlignment="1" applyProtection="1">
      <alignment wrapText="1"/>
    </xf>
    <xf numFmtId="0" fontId="4" fillId="0" borderId="0" xfId="0" applyFont="1" applyAlignment="1" applyProtection="1">
      <alignment horizontal="center"/>
    </xf>
    <xf numFmtId="0" fontId="0" fillId="0" borderId="0" xfId="0" applyAlignment="1" applyProtection="1"/>
    <xf numFmtId="0" fontId="9" fillId="2" borderId="1" xfId="0" applyFont="1" applyFill="1" applyBorder="1" applyAlignment="1" applyProtection="1">
      <alignment vertical="top"/>
      <protection locked="0"/>
    </xf>
    <xf numFmtId="0" fontId="9" fillId="0" borderId="1" xfId="0" applyFont="1" applyFill="1" applyBorder="1" applyAlignment="1" applyProtection="1">
      <alignment horizontal="left" vertical="top"/>
    </xf>
    <xf numFmtId="0" fontId="9" fillId="0" borderId="15" xfId="0" applyFont="1" applyBorder="1" applyAlignment="1" applyProtection="1">
      <alignment vertical="top"/>
    </xf>
    <xf numFmtId="0" fontId="9" fillId="0" borderId="5" xfId="0" applyFont="1" applyBorder="1" applyAlignment="1" applyProtection="1">
      <alignment vertical="top"/>
    </xf>
    <xf numFmtId="0" fontId="7" fillId="0" borderId="5" xfId="0" applyFont="1" applyBorder="1" applyAlignment="1" applyProtection="1">
      <alignment vertical="top"/>
    </xf>
    <xf numFmtId="166" fontId="1" fillId="0" borderId="18" xfId="0" applyNumberFormat="1" applyFont="1" applyBorder="1" applyAlignment="1" applyProtection="1">
      <alignment horizontal="right" vertical="top"/>
    </xf>
    <xf numFmtId="166" fontId="1" fillId="0" borderId="15" xfId="0" applyNumberFormat="1" applyFont="1" applyBorder="1" applyAlignment="1" applyProtection="1">
      <alignment horizontal="right" vertical="top"/>
    </xf>
    <xf numFmtId="166" fontId="1" fillId="0" borderId="18" xfId="0" applyNumberFormat="1" applyFont="1" applyFill="1" applyBorder="1" applyAlignment="1" applyProtection="1">
      <alignment horizontal="right" vertical="top"/>
    </xf>
    <xf numFmtId="166" fontId="1" fillId="0" borderId="15" xfId="0" applyNumberFormat="1" applyFont="1" applyFill="1" applyBorder="1" applyAlignment="1" applyProtection="1">
      <alignment horizontal="right" vertical="top"/>
    </xf>
    <xf numFmtId="0" fontId="9" fillId="0" borderId="1" xfId="0" applyFont="1" applyFill="1" applyBorder="1" applyAlignment="1" applyProtection="1">
      <alignment vertical="top"/>
    </xf>
    <xf numFmtId="10" fontId="1" fillId="3" borderId="2" xfId="2" applyNumberFormat="1" applyFont="1" applyFill="1" applyBorder="1" applyAlignment="1" applyProtection="1">
      <alignment vertical="top"/>
    </xf>
    <xf numFmtId="10" fontId="1" fillId="0" borderId="4" xfId="0" applyNumberFormat="1" applyFont="1" applyBorder="1" applyAlignment="1" applyProtection="1">
      <alignment vertical="top"/>
    </xf>
    <xf numFmtId="0" fontId="4" fillId="0" borderId="1" xfId="0" applyFont="1" applyBorder="1" applyAlignment="1" applyProtection="1">
      <alignment horizontal="center"/>
    </xf>
    <xf numFmtId="0" fontId="0" fillId="2" borderId="1" xfId="0" applyFont="1" applyFill="1" applyBorder="1" applyAlignment="1" applyProtection="1">
      <alignment horizontal="left" vertical="top" wrapText="1"/>
      <protection locked="0"/>
    </xf>
    <xf numFmtId="0" fontId="7" fillId="5" borderId="1" xfId="0" applyFont="1" applyFill="1" applyBorder="1" applyAlignment="1" applyProtection="1">
      <alignment vertical="top" wrapText="1"/>
    </xf>
    <xf numFmtId="0" fontId="7" fillId="5" borderId="1" xfId="0" applyFont="1" applyFill="1" applyBorder="1" applyAlignment="1" applyProtection="1"/>
    <xf numFmtId="0" fontId="1" fillId="0" borderId="18" xfId="0" applyFont="1" applyBorder="1" applyAlignment="1" applyProtection="1">
      <alignment horizontal="left"/>
    </xf>
    <xf numFmtId="0" fontId="1" fillId="3" borderId="1" xfId="0" applyFont="1" applyFill="1" applyBorder="1" applyAlignment="1" applyProtection="1">
      <alignment horizontal="left"/>
    </xf>
    <xf numFmtId="0" fontId="1" fillId="4" borderId="1" xfId="0" applyFont="1" applyFill="1" applyBorder="1" applyAlignment="1" applyProtection="1">
      <alignment horizontal="center" vertical="top" wrapText="1"/>
    </xf>
    <xf numFmtId="0" fontId="1" fillId="0" borderId="1" xfId="0" applyFont="1" applyBorder="1" applyAlignment="1" applyProtection="1">
      <alignment horizontal="center" vertical="top"/>
    </xf>
    <xf numFmtId="0" fontId="0" fillId="0" borderId="1" xfId="0" applyBorder="1" applyAlignment="1" applyProtection="1">
      <alignment horizontal="center" vertical="top"/>
    </xf>
    <xf numFmtId="0" fontId="7" fillId="0" borderId="1" xfId="0" applyFont="1" applyBorder="1" applyAlignment="1" applyProtection="1">
      <alignment horizontal="left" wrapText="1"/>
    </xf>
    <xf numFmtId="0" fontId="7" fillId="0" borderId="1" xfId="0" applyFont="1" applyBorder="1" applyAlignment="1" applyProtection="1"/>
    <xf numFmtId="0" fontId="0" fillId="0" borderId="1" xfId="0" applyBorder="1" applyAlignment="1" applyProtection="1">
      <alignment horizontal="center"/>
    </xf>
    <xf numFmtId="0" fontId="1" fillId="2" borderId="1" xfId="0" applyFont="1" applyFill="1" applyBorder="1" applyAlignment="1" applyProtection="1">
      <alignment horizontal="left" wrapText="1"/>
      <protection locked="0"/>
    </xf>
    <xf numFmtId="0" fontId="0" fillId="0" borderId="1" xfId="0" applyBorder="1" applyAlignment="1" applyProtection="1">
      <protection locked="0"/>
    </xf>
    <xf numFmtId="0" fontId="10" fillId="5" borderId="1" xfId="0" applyFont="1" applyFill="1" applyBorder="1" applyAlignment="1" applyProtection="1">
      <alignment vertical="top" wrapText="1"/>
    </xf>
    <xf numFmtId="0" fontId="5" fillId="3" borderId="1" xfId="0" applyFont="1" applyFill="1" applyBorder="1" applyAlignment="1" applyProtection="1">
      <alignment vertical="top" wrapText="1"/>
    </xf>
    <xf numFmtId="0" fontId="14" fillId="3" borderId="1" xfId="0" applyFont="1" applyFill="1" applyBorder="1" applyAlignment="1" applyProtection="1">
      <alignment vertical="top" wrapText="1"/>
    </xf>
    <xf numFmtId="0" fontId="4" fillId="0" borderId="2" xfId="0" applyFont="1" applyBorder="1" applyAlignment="1" applyProtection="1">
      <alignment horizontal="center"/>
    </xf>
    <xf numFmtId="0" fontId="16" fillId="0" borderId="3" xfId="0" applyFont="1" applyBorder="1" applyAlignment="1" applyProtection="1"/>
    <xf numFmtId="0" fontId="16" fillId="0" borderId="4" xfId="0" applyFont="1" applyBorder="1" applyAlignment="1" applyProtection="1"/>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7" fillId="0" borderId="2" xfId="0" applyFont="1" applyBorder="1" applyAlignment="1" applyProtection="1">
      <alignment vertical="center" wrapText="1"/>
    </xf>
    <xf numFmtId="0" fontId="7" fillId="0" borderId="3" xfId="0" applyFont="1" applyBorder="1" applyAlignment="1" applyProtection="1">
      <alignment vertical="center" wrapText="1"/>
    </xf>
    <xf numFmtId="0" fontId="7" fillId="0" borderId="4" xfId="0" applyFont="1" applyBorder="1" applyAlignment="1" applyProtection="1">
      <alignment vertical="center" wrapText="1"/>
    </xf>
    <xf numFmtId="0" fontId="1" fillId="5" borderId="1" xfId="0" applyFont="1" applyFill="1" applyBorder="1" applyAlignment="1" applyProtection="1">
      <alignment horizontal="center" vertical="top" wrapText="1"/>
    </xf>
    <xf numFmtId="0" fontId="1" fillId="3" borderId="1" xfId="0" applyFont="1" applyFill="1" applyBorder="1" applyAlignment="1" applyProtection="1">
      <alignment horizontal="left" wrapText="1"/>
    </xf>
    <xf numFmtId="0" fontId="7" fillId="0" borderId="2"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0" fillId="0" borderId="3" xfId="0" applyBorder="1" applyAlignment="1" applyProtection="1">
      <alignment horizontal="center"/>
    </xf>
    <xf numFmtId="0" fontId="0" fillId="0" borderId="3" xfId="0" applyBorder="1" applyAlignment="1" applyProtection="1"/>
    <xf numFmtId="0" fontId="7" fillId="0" borderId="1" xfId="0" applyFont="1" applyBorder="1" applyAlignment="1" applyProtection="1">
      <alignment horizontal="left" vertical="top" wrapText="1"/>
    </xf>
    <xf numFmtId="0" fontId="7" fillId="0" borderId="1" xfId="0" applyFont="1" applyBorder="1" applyAlignment="1" applyProtection="1">
      <alignment vertical="top"/>
    </xf>
    <xf numFmtId="0" fontId="1" fillId="5" borderId="1" xfId="0" applyFont="1" applyFill="1" applyBorder="1" applyAlignment="1" applyProtection="1">
      <alignment wrapText="1"/>
    </xf>
    <xf numFmtId="0" fontId="1" fillId="0" borderId="4" xfId="0" applyFont="1" applyBorder="1" applyAlignment="1" applyProtection="1">
      <alignment horizontal="center"/>
    </xf>
    <xf numFmtId="0" fontId="1" fillId="0" borderId="2" xfId="0" applyFont="1" applyFill="1" applyBorder="1" applyAlignment="1" applyProtection="1">
      <alignment horizontal="left"/>
    </xf>
    <xf numFmtId="0" fontId="0" fillId="0" borderId="3" xfId="0" applyFill="1" applyBorder="1" applyAlignment="1" applyProtection="1">
      <alignment horizontal="left"/>
    </xf>
    <xf numFmtId="0" fontId="0" fillId="0" borderId="4" xfId="0" applyFill="1" applyBorder="1" applyAlignment="1" applyProtection="1"/>
    <xf numFmtId="0" fontId="1" fillId="5" borderId="1" xfId="0" applyFont="1" applyFill="1" applyBorder="1" applyAlignment="1" applyProtection="1">
      <alignment horizontal="center" vertical="center"/>
    </xf>
    <xf numFmtId="0" fontId="0" fillId="5" borderId="1" xfId="0" applyFill="1" applyBorder="1" applyAlignment="1" applyProtection="1">
      <alignment horizontal="center" vertical="center"/>
    </xf>
    <xf numFmtId="0" fontId="1" fillId="3" borderId="2" xfId="0" applyFont="1" applyFill="1" applyBorder="1" applyAlignment="1" applyProtection="1">
      <alignment horizontal="left" wrapText="1"/>
    </xf>
    <xf numFmtId="0" fontId="1" fillId="3" borderId="3" xfId="0" applyFont="1" applyFill="1" applyBorder="1" applyAlignment="1" applyProtection="1">
      <alignment horizontal="left" wrapText="1"/>
    </xf>
    <xf numFmtId="0" fontId="1" fillId="3" borderId="4" xfId="0" applyFont="1" applyFill="1" applyBorder="1" applyAlignment="1" applyProtection="1">
      <alignment horizontal="left" wrapText="1"/>
    </xf>
    <xf numFmtId="0" fontId="1" fillId="5" borderId="1" xfId="0" applyFont="1" applyFill="1" applyBorder="1" applyAlignment="1" applyProtection="1">
      <alignment horizontal="left" wrapText="1"/>
    </xf>
    <xf numFmtId="0" fontId="1" fillId="3" borderId="1" xfId="0" applyFont="1" applyFill="1" applyBorder="1" applyAlignment="1" applyProtection="1">
      <alignment wrapText="1"/>
    </xf>
    <xf numFmtId="0" fontId="1" fillId="5" borderId="1" xfId="0" applyFont="1" applyFill="1" applyBorder="1" applyAlignment="1" applyProtection="1">
      <alignment horizontal="center" vertical="top"/>
    </xf>
    <xf numFmtId="0" fontId="0" fillId="5" borderId="1" xfId="0" applyFill="1" applyBorder="1" applyAlignment="1" applyProtection="1">
      <alignment horizontal="center" vertical="top"/>
    </xf>
    <xf numFmtId="0" fontId="7" fillId="0" borderId="12" xfId="0"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7" fillId="0" borderId="11" xfId="0" applyFont="1" applyBorder="1" applyAlignment="1" applyProtection="1">
      <alignment vertical="top"/>
    </xf>
    <xf numFmtId="0" fontId="1" fillId="3" borderId="2" xfId="0" applyFont="1" applyFill="1" applyBorder="1" applyAlignment="1" applyProtection="1">
      <alignment horizontal="center"/>
    </xf>
    <xf numFmtId="0" fontId="0" fillId="3" borderId="3" xfId="0" applyFill="1" applyBorder="1" applyAlignment="1" applyProtection="1">
      <alignment horizontal="center"/>
    </xf>
    <xf numFmtId="0" fontId="0" fillId="3" borderId="1" xfId="0" applyFont="1" applyFill="1" applyBorder="1" applyAlignment="1">
      <alignment horizontal="left" vertical="top" wrapText="1"/>
    </xf>
    <xf numFmtId="0" fontId="1" fillId="0" borderId="1" xfId="0" applyFont="1" applyFill="1" applyBorder="1" applyAlignment="1">
      <alignment horizontal="left" wrapText="1"/>
    </xf>
    <xf numFmtId="0" fontId="0" fillId="2" borderId="15" xfId="0" applyFont="1" applyFill="1" applyBorder="1" applyAlignment="1" applyProtection="1">
      <alignment horizontal="left" vertical="top" wrapText="1"/>
      <protection locked="0"/>
    </xf>
    <xf numFmtId="0" fontId="0" fillId="2" borderId="5" xfId="0" applyFont="1" applyFill="1" applyBorder="1" applyAlignment="1" applyProtection="1">
      <alignment horizontal="left" vertical="top" wrapText="1"/>
      <protection locked="0"/>
    </xf>
    <xf numFmtId="0" fontId="0" fillId="2" borderId="16" xfId="0" applyFont="1" applyFill="1" applyBorder="1" applyAlignment="1" applyProtection="1">
      <alignment horizontal="left" vertical="top" wrapText="1"/>
      <protection locked="0"/>
    </xf>
    <xf numFmtId="0" fontId="0" fillId="2" borderId="26" xfId="0" applyFont="1" applyFill="1" applyBorder="1" applyAlignment="1" applyProtection="1">
      <alignment horizontal="left" vertical="top" wrapText="1"/>
      <protection locked="0"/>
    </xf>
    <xf numFmtId="0" fontId="0" fillId="2" borderId="0" xfId="0" applyFont="1" applyFill="1" applyBorder="1" applyAlignment="1" applyProtection="1">
      <alignment horizontal="left" vertical="top" wrapText="1"/>
      <protection locked="0"/>
    </xf>
    <xf numFmtId="0" fontId="0" fillId="2" borderId="17" xfId="0" applyFont="1" applyFill="1" applyBorder="1" applyAlignment="1" applyProtection="1">
      <alignment horizontal="left" vertical="top" wrapText="1"/>
      <protection locked="0"/>
    </xf>
    <xf numFmtId="0" fontId="0" fillId="2" borderId="12" xfId="0" applyFont="1" applyFill="1" applyBorder="1" applyAlignment="1" applyProtection="1">
      <alignment horizontal="left" vertical="top" wrapText="1"/>
      <protection locked="0"/>
    </xf>
    <xf numFmtId="0" fontId="0" fillId="2" borderId="11" xfId="0" applyFont="1" applyFill="1" applyBorder="1" applyAlignment="1" applyProtection="1">
      <alignment horizontal="left" vertical="top" wrapText="1"/>
      <protection locked="0"/>
    </xf>
    <xf numFmtId="0" fontId="0" fillId="2" borderId="10" xfId="0" applyFont="1" applyFill="1" applyBorder="1" applyAlignment="1" applyProtection="1">
      <alignment horizontal="left" vertical="top" wrapText="1"/>
      <protection locked="0"/>
    </xf>
    <xf numFmtId="0" fontId="1" fillId="4" borderId="2" xfId="0" applyFont="1" applyFill="1" applyBorder="1" applyAlignment="1">
      <alignment horizontal="center" wrapText="1"/>
    </xf>
    <xf numFmtId="0" fontId="1" fillId="4" borderId="3" xfId="0" applyFont="1" applyFill="1" applyBorder="1" applyAlignment="1">
      <alignment horizontal="center" wrapText="1"/>
    </xf>
    <xf numFmtId="0" fontId="1" fillId="4" borderId="4" xfId="0" applyFont="1" applyFill="1" applyBorder="1" applyAlignment="1">
      <alignment horizontal="center" wrapText="1"/>
    </xf>
    <xf numFmtId="0" fontId="7" fillId="0" borderId="2" xfId="0" applyFont="1" applyBorder="1" applyAlignment="1" applyProtection="1">
      <alignment horizontal="left" wrapText="1"/>
    </xf>
    <xf numFmtId="0" fontId="7" fillId="0" borderId="3" xfId="0" applyFont="1" applyBorder="1" applyAlignment="1" applyProtection="1">
      <alignment horizontal="left" wrapText="1"/>
    </xf>
    <xf numFmtId="0" fontId="1" fillId="0" borderId="1" xfId="0" applyFont="1" applyFill="1" applyBorder="1" applyAlignment="1" applyProtection="1">
      <alignment horizontal="left" wrapText="1"/>
    </xf>
    <xf numFmtId="0" fontId="0" fillId="5" borderId="1" xfId="0" applyFill="1" applyBorder="1" applyAlignment="1" applyProtection="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9526</xdr:colOff>
      <xdr:row>2</xdr:row>
      <xdr:rowOff>45720</xdr:rowOff>
    </xdr:from>
    <xdr:ext cx="6115050" cy="7625080"/>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9526" y="496570"/>
          <a:ext cx="6115050" cy="762508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Schedule A: Indirect</a:t>
          </a:r>
          <a:r>
            <a:rPr lang="en-US" sz="1100" b="1" baseline="0"/>
            <a:t> Rates</a:t>
          </a:r>
        </a:p>
        <a:p>
          <a:endParaRPr lang="en-US" sz="1100" baseline="0"/>
        </a:p>
        <a:p>
          <a:r>
            <a:rPr lang="en-US" sz="1100" baseline="0"/>
            <a:t>Provide additional explanation for the rates proposed and the supporting documentation. </a:t>
          </a:r>
        </a:p>
        <a:p>
          <a:endParaRPr lang="en-US" sz="1100" baseline="0"/>
        </a:p>
        <a:p>
          <a:r>
            <a:rPr lang="en-US" sz="1100" b="1" baseline="0"/>
            <a:t>Schedule B: Direct Labor</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Provide additional explanation for the basis for rates proposed </a:t>
          </a:r>
          <a:r>
            <a:rPr lang="en-US" sz="1100" baseline="0">
              <a:solidFill>
                <a:schemeClr val="tx1"/>
              </a:solidFill>
              <a:effectLst/>
              <a:latin typeface="+mn-lt"/>
              <a:ea typeface="+mn-ea"/>
              <a:cs typeface="+mn-cs"/>
            </a:rPr>
            <a:t>and</a:t>
          </a:r>
          <a:r>
            <a:rPr lang="en-US" sz="1100" b="0" baseline="0">
              <a:solidFill>
                <a:schemeClr val="tx1"/>
              </a:solidFill>
              <a:effectLst/>
              <a:latin typeface="+mn-lt"/>
              <a:ea typeface="+mn-ea"/>
              <a:cs typeface="+mn-cs"/>
            </a:rPr>
            <a:t> the supporting documentation. </a:t>
          </a:r>
          <a:endParaRPr lang="en-US">
            <a:effectLst/>
          </a:endParaRPr>
        </a:p>
        <a:p>
          <a:endParaRPr lang="en-US" sz="1100" b="1" baseline="0"/>
        </a:p>
        <a:p>
          <a:r>
            <a:rPr lang="en-US" sz="1100" b="1" baseline="0"/>
            <a:t>Schedule C: Materials</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Provide additional explanation for the quantities and prices of the materials proposed and</a:t>
          </a:r>
          <a:r>
            <a:rPr lang="en-US" sz="1100" b="0" baseline="0">
              <a:solidFill>
                <a:schemeClr val="tx1"/>
              </a:solidFill>
              <a:effectLst/>
              <a:latin typeface="+mn-lt"/>
              <a:ea typeface="+mn-ea"/>
              <a:cs typeface="+mn-cs"/>
            </a:rPr>
            <a:t> the supporting documentation.</a:t>
          </a:r>
          <a:endParaRPr lang="en-US">
            <a:effectLst/>
          </a:endParaRPr>
        </a:p>
        <a:p>
          <a:endParaRPr lang="en-US" sz="1100" baseline="0"/>
        </a:p>
        <a:p>
          <a:r>
            <a:rPr lang="en-US" sz="1100" b="1" baseline="0"/>
            <a:t>Schedules D &amp; E : Equipment and Special Test Equipment/Special Tooling</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tx1"/>
              </a:solidFill>
              <a:effectLst/>
              <a:latin typeface="+mn-lt"/>
              <a:ea typeface="+mn-ea"/>
              <a:cs typeface="+mn-cs"/>
            </a:rPr>
            <a:t>Provide additional explanation for the quantities and prices of the Special Test Equipment/Special Tooling and Equipment proposed and the supporting documentation. </a:t>
          </a:r>
          <a:endParaRPr lang="en-US" b="0">
            <a:effectLst/>
          </a:endParaRPr>
        </a:p>
        <a:p>
          <a:endParaRPr lang="en-US" sz="1100" baseline="0"/>
        </a:p>
        <a:p>
          <a:r>
            <a:rPr lang="en-US" sz="1100" b="1" baseline="0"/>
            <a:t>Schedules F &amp; G: Subcontracts and Consultants</a:t>
          </a:r>
        </a:p>
        <a:p>
          <a:endParaRPr lang="en-US" sz="1100" baseline="0"/>
        </a:p>
        <a:p>
          <a:r>
            <a:rPr lang="en-US" sz="1100" baseline="0">
              <a:solidFill>
                <a:schemeClr val="tx1"/>
              </a:solidFill>
              <a:effectLst/>
              <a:latin typeface="+mn-lt"/>
              <a:ea typeface="+mn-ea"/>
              <a:cs typeface="+mn-cs"/>
            </a:rPr>
            <a:t>Provide additional detail on the subcontractor(s) and/or consultant(s) proposed and the supporting documentation provided by the subcontractor(s) and/or consultant(s).</a:t>
          </a:r>
        </a:p>
        <a:p>
          <a:endParaRPr lang="en-US" sz="1100" b="1" baseline="0">
            <a:solidFill>
              <a:schemeClr val="tx1"/>
            </a:solidFill>
            <a:effectLst/>
            <a:latin typeface="+mn-lt"/>
            <a:ea typeface="+mn-ea"/>
            <a:cs typeface="+mn-cs"/>
          </a:endParaRPr>
        </a:p>
        <a:p>
          <a:r>
            <a:rPr lang="en-US" sz="1100" b="1" baseline="0"/>
            <a:t>Schedule H: Travel</a:t>
          </a:r>
        </a:p>
        <a:p>
          <a:endParaRPr lang="en-US" sz="1100" baseline="0"/>
        </a:p>
        <a:p>
          <a:r>
            <a:rPr lang="en-US" sz="1100" baseline="0">
              <a:solidFill>
                <a:schemeClr val="tx1"/>
              </a:solidFill>
              <a:effectLst/>
              <a:latin typeface="+mn-lt"/>
              <a:ea typeface="+mn-ea"/>
              <a:cs typeface="+mn-cs"/>
            </a:rPr>
            <a:t>Provide additional detail on the costs and purpose of any travel proposed.  </a:t>
          </a:r>
        </a:p>
        <a:p>
          <a:endParaRPr lang="en-US" sz="1100" baseline="0"/>
        </a:p>
        <a:p>
          <a:r>
            <a:rPr lang="en-US" sz="1100" b="1" baseline="0"/>
            <a:t>Schedule I: Other Direct Costs (ODC)</a:t>
          </a:r>
        </a:p>
        <a:p>
          <a:endParaRPr lang="en-US" sz="1100" baseline="0"/>
        </a:p>
        <a:p>
          <a:r>
            <a:rPr lang="en-US" sz="1100" baseline="0"/>
            <a:t>Provide additional explanation for the purpose of the ODCs proposed.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7"/>
  <sheetViews>
    <sheetView showGridLines="0" view="pageLayout" zoomScaleNormal="100" workbookViewId="0">
      <selection activeCell="E23" sqref="E23"/>
    </sheetView>
  </sheetViews>
  <sheetFormatPr defaultColWidth="8.7109375" defaultRowHeight="15" x14ac:dyDescent="0.25"/>
  <cols>
    <col min="1" max="16384" width="8.7109375" style="68"/>
  </cols>
  <sheetData>
    <row r="1" spans="1:10" ht="18.600000000000001" customHeight="1" x14ac:dyDescent="0.3">
      <c r="A1" s="174" t="s">
        <v>166</v>
      </c>
      <c r="B1" s="175"/>
      <c r="C1" s="175"/>
      <c r="D1" s="175"/>
      <c r="E1" s="175"/>
      <c r="F1" s="175"/>
      <c r="G1" s="175"/>
      <c r="H1" s="175"/>
      <c r="I1" s="175"/>
      <c r="J1" s="175"/>
    </row>
    <row r="2" spans="1:10" x14ac:dyDescent="0.25">
      <c r="A2" s="176" t="s">
        <v>52</v>
      </c>
      <c r="B2" s="176"/>
      <c r="C2" s="176"/>
      <c r="D2" s="176"/>
      <c r="E2" s="176"/>
      <c r="F2" s="176"/>
      <c r="G2" s="176"/>
      <c r="H2" s="176"/>
      <c r="I2" s="176"/>
      <c r="J2" s="176"/>
    </row>
    <row r="3" spans="1:10" ht="43.15" customHeight="1" x14ac:dyDescent="0.25">
      <c r="A3" s="164" t="s">
        <v>165</v>
      </c>
      <c r="B3" s="164"/>
      <c r="C3" s="164"/>
      <c r="D3" s="164"/>
      <c r="E3" s="164"/>
      <c r="F3" s="164"/>
      <c r="G3" s="164"/>
      <c r="H3" s="164"/>
      <c r="I3" s="164"/>
      <c r="J3" s="164"/>
    </row>
    <row r="4" spans="1:10" ht="59.65" customHeight="1" x14ac:dyDescent="0.25">
      <c r="A4" s="164" t="s">
        <v>167</v>
      </c>
      <c r="B4" s="165"/>
      <c r="C4" s="165"/>
      <c r="D4" s="165"/>
      <c r="E4" s="165"/>
      <c r="F4" s="165"/>
      <c r="G4" s="165"/>
      <c r="H4" s="165"/>
      <c r="I4" s="165"/>
      <c r="J4" s="165"/>
    </row>
    <row r="5" spans="1:10" ht="26.1" customHeight="1" x14ac:dyDescent="0.25">
      <c r="A5" s="163" t="s">
        <v>168</v>
      </c>
      <c r="B5" s="163"/>
      <c r="C5" s="163"/>
      <c r="D5" s="163"/>
      <c r="E5" s="163"/>
      <c r="F5" s="163"/>
      <c r="G5" s="163"/>
      <c r="H5" s="163"/>
      <c r="I5" s="163"/>
      <c r="J5" s="163"/>
    </row>
    <row r="6" spans="1:10" ht="15.75" customHeight="1" x14ac:dyDescent="0.25">
      <c r="A6" s="166" t="s">
        <v>184</v>
      </c>
      <c r="B6" s="166"/>
      <c r="C6" s="166"/>
      <c r="D6" s="166"/>
      <c r="E6" s="166"/>
      <c r="F6" s="166"/>
      <c r="G6" s="166"/>
      <c r="H6" s="166"/>
      <c r="I6" s="166"/>
      <c r="J6" s="166"/>
    </row>
    <row r="7" spans="1:10" ht="52.5" customHeight="1" x14ac:dyDescent="0.25">
      <c r="A7" s="167" t="s">
        <v>185</v>
      </c>
      <c r="B7" s="167"/>
      <c r="C7" s="167"/>
      <c r="D7" s="167"/>
      <c r="E7" s="167"/>
      <c r="F7" s="167"/>
      <c r="G7" s="167"/>
      <c r="H7" s="167"/>
      <c r="I7" s="167"/>
      <c r="J7" s="167"/>
    </row>
    <row r="8" spans="1:10" x14ac:dyDescent="0.25">
      <c r="A8" s="177" t="s">
        <v>53</v>
      </c>
      <c r="B8" s="177"/>
      <c r="C8" s="177"/>
      <c r="D8" s="177"/>
      <c r="E8" s="177"/>
      <c r="F8" s="177"/>
      <c r="G8" s="177"/>
      <c r="H8" s="177"/>
      <c r="I8" s="177"/>
      <c r="J8" s="177"/>
    </row>
    <row r="9" spans="1:10" ht="69.599999999999994" customHeight="1" x14ac:dyDescent="0.25">
      <c r="A9" s="163" t="s">
        <v>169</v>
      </c>
      <c r="B9" s="163"/>
      <c r="C9" s="163"/>
      <c r="D9" s="163"/>
      <c r="E9" s="163"/>
      <c r="F9" s="163"/>
      <c r="G9" s="163"/>
      <c r="H9" s="163"/>
      <c r="I9" s="163"/>
      <c r="J9" s="163"/>
    </row>
    <row r="10" spans="1:10" x14ac:dyDescent="0.25">
      <c r="A10" s="162" t="s">
        <v>104</v>
      </c>
      <c r="B10" s="162"/>
      <c r="C10" s="162"/>
      <c r="D10" s="162"/>
      <c r="E10" s="162"/>
      <c r="F10" s="162"/>
      <c r="G10" s="162"/>
      <c r="H10" s="162"/>
      <c r="I10" s="162"/>
      <c r="J10" s="162"/>
    </row>
    <row r="11" spans="1:10" ht="55.5" customHeight="1" x14ac:dyDescent="0.25">
      <c r="A11" s="164" t="s">
        <v>54</v>
      </c>
      <c r="B11" s="165"/>
      <c r="C11" s="165"/>
      <c r="D11" s="165"/>
      <c r="E11" s="165"/>
      <c r="F11" s="165"/>
      <c r="G11" s="165"/>
      <c r="H11" s="165"/>
      <c r="I11" s="165"/>
      <c r="J11" s="165"/>
    </row>
    <row r="12" spans="1:10" ht="28.9" customHeight="1" x14ac:dyDescent="0.25">
      <c r="A12" s="164" t="s">
        <v>146</v>
      </c>
      <c r="B12" s="165"/>
      <c r="C12" s="165"/>
      <c r="D12" s="165"/>
      <c r="E12" s="165"/>
      <c r="F12" s="165"/>
      <c r="G12" s="165"/>
      <c r="H12" s="165"/>
      <c r="I12" s="165"/>
      <c r="J12" s="165"/>
    </row>
    <row r="13" spans="1:10" ht="198" customHeight="1" x14ac:dyDescent="0.25">
      <c r="A13" s="170" t="s">
        <v>186</v>
      </c>
      <c r="B13" s="171"/>
      <c r="C13" s="171"/>
      <c r="D13" s="171"/>
      <c r="E13" s="171"/>
      <c r="F13" s="171"/>
      <c r="G13" s="171"/>
      <c r="H13" s="171"/>
      <c r="I13" s="171"/>
      <c r="J13" s="171"/>
    </row>
    <row r="14" spans="1:10" ht="42.6" customHeight="1" x14ac:dyDescent="0.25">
      <c r="A14" s="173" t="s">
        <v>170</v>
      </c>
      <c r="B14" s="173"/>
      <c r="C14" s="173"/>
      <c r="D14" s="173"/>
      <c r="E14" s="173"/>
      <c r="F14" s="173"/>
      <c r="G14" s="173"/>
      <c r="H14" s="173"/>
      <c r="I14" s="173"/>
      <c r="J14" s="173"/>
    </row>
    <row r="15" spans="1:10" ht="199.5" customHeight="1" x14ac:dyDescent="0.25">
      <c r="A15" s="163" t="s">
        <v>191</v>
      </c>
      <c r="B15" s="172"/>
      <c r="C15" s="172"/>
      <c r="D15" s="172"/>
      <c r="E15" s="172"/>
      <c r="F15" s="172"/>
      <c r="G15" s="172"/>
      <c r="H15" s="172"/>
      <c r="I15" s="172"/>
      <c r="J15" s="172"/>
    </row>
    <row r="16" spans="1:10" ht="14.25" customHeight="1" x14ac:dyDescent="0.25">
      <c r="A16" s="168" t="s">
        <v>105</v>
      </c>
      <c r="B16" s="169"/>
      <c r="C16" s="169"/>
      <c r="D16" s="169"/>
      <c r="E16" s="169"/>
      <c r="F16" s="169"/>
      <c r="G16" s="169"/>
      <c r="H16" s="169"/>
      <c r="I16" s="169"/>
      <c r="J16" s="169"/>
    </row>
    <row r="17" spans="1:10" ht="42.6" customHeight="1" x14ac:dyDescent="0.25">
      <c r="A17" s="160" t="s">
        <v>175</v>
      </c>
      <c r="B17" s="161"/>
      <c r="C17" s="161"/>
      <c r="D17" s="161"/>
      <c r="E17" s="161"/>
      <c r="F17" s="161"/>
      <c r="G17" s="161"/>
      <c r="H17" s="161"/>
      <c r="I17" s="161"/>
      <c r="J17" s="161"/>
    </row>
  </sheetData>
  <sheetProtection algorithmName="SHA-512" hashValue="bQKOXfn0ZL24FXD9KtrEYDalS4orTndIjqK4fbModQsoTrXQctoSTu033arbrjzzzX9UOL7UZb4VmG0TxdF+9g==" saltValue="ivrtn6305XvnuyMACa30yQ==" spinCount="100000" sheet="1" objects="1" scenarios="1"/>
  <mergeCells count="17">
    <mergeCell ref="A1:J1"/>
    <mergeCell ref="A2:J2"/>
    <mergeCell ref="A8:J8"/>
    <mergeCell ref="A17:J17"/>
    <mergeCell ref="A10:J10"/>
    <mergeCell ref="A9:J9"/>
    <mergeCell ref="A3:J3"/>
    <mergeCell ref="A4:J4"/>
    <mergeCell ref="A5:J5"/>
    <mergeCell ref="A11:J11"/>
    <mergeCell ref="A6:J6"/>
    <mergeCell ref="A7:J7"/>
    <mergeCell ref="A16:J16"/>
    <mergeCell ref="A12:J12"/>
    <mergeCell ref="A13:J13"/>
    <mergeCell ref="A15:J15"/>
    <mergeCell ref="A14:J14"/>
  </mergeCells>
  <pageMargins left="0.7" right="0.7" top="0.75" bottom="0.75" header="0.3" footer="0.3"/>
  <pageSetup orientation="portrait" r:id="rId1"/>
  <headerFooter>
    <oddHeader>&amp;CU.S. DOT SOLICITATION FOR SMALL BUSINESS INNOVATION RESEARCH PROGRAM
APPENDIX C</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G25"/>
  <sheetViews>
    <sheetView showGridLines="0" view="pageLayout" zoomScaleNormal="100" workbookViewId="0">
      <selection activeCell="D5" sqref="D5:E5"/>
    </sheetView>
  </sheetViews>
  <sheetFormatPr defaultColWidth="9.28515625" defaultRowHeight="15" x14ac:dyDescent="0.25"/>
  <cols>
    <col min="1" max="1" width="8" style="4" customWidth="1"/>
    <col min="2" max="2" width="31.7109375" style="4" customWidth="1"/>
    <col min="3" max="3" width="8.85546875" style="4" customWidth="1"/>
    <col min="4" max="4" width="8.28515625" style="4" customWidth="1"/>
    <col min="5" max="5" width="10.140625" style="4" customWidth="1"/>
    <col min="6" max="6" width="14.42578125" style="4" customWidth="1"/>
    <col min="7" max="7" width="40.28515625" style="4" customWidth="1"/>
    <col min="8" max="8" width="6" style="4" customWidth="1"/>
    <col min="9" max="9" width="10.7109375" style="4" customWidth="1"/>
    <col min="10" max="16384" width="9.28515625" style="4"/>
  </cols>
  <sheetData>
    <row r="1" spans="1:7" ht="18.75" x14ac:dyDescent="0.3">
      <c r="A1" s="306" t="s">
        <v>73</v>
      </c>
      <c r="B1" s="319"/>
      <c r="C1" s="319"/>
      <c r="D1" s="319"/>
      <c r="E1" s="319"/>
      <c r="F1" s="319"/>
      <c r="G1" s="320"/>
    </row>
    <row r="2" spans="1:7" ht="56.1" customHeight="1" x14ac:dyDescent="0.25">
      <c r="A2" s="337" t="s">
        <v>145</v>
      </c>
      <c r="B2" s="338"/>
      <c r="C2" s="338"/>
      <c r="D2" s="338"/>
      <c r="E2" s="338"/>
      <c r="F2" s="338"/>
      <c r="G2" s="339"/>
    </row>
    <row r="3" spans="1:7" x14ac:dyDescent="0.25">
      <c r="A3" s="116" t="s">
        <v>58</v>
      </c>
      <c r="B3" s="335" t="s">
        <v>64</v>
      </c>
      <c r="C3" s="336"/>
      <c r="D3" s="149" t="s">
        <v>27</v>
      </c>
      <c r="E3" s="149" t="s">
        <v>28</v>
      </c>
      <c r="F3" s="149" t="s">
        <v>18</v>
      </c>
      <c r="G3" s="153" t="s">
        <v>150</v>
      </c>
    </row>
    <row r="4" spans="1:7" x14ac:dyDescent="0.25">
      <c r="A4" s="9" t="s">
        <v>59</v>
      </c>
      <c r="B4" s="340" t="s">
        <v>84</v>
      </c>
      <c r="C4" s="341"/>
      <c r="D4" s="117">
        <v>50</v>
      </c>
      <c r="E4" s="118">
        <v>125</v>
      </c>
      <c r="F4" s="124">
        <f>D4*E4</f>
        <v>6250</v>
      </c>
      <c r="G4" s="9" t="s">
        <v>204</v>
      </c>
    </row>
    <row r="5" spans="1:7" x14ac:dyDescent="0.25">
      <c r="A5" s="87">
        <v>1</v>
      </c>
      <c r="B5" s="301"/>
      <c r="C5" s="301"/>
      <c r="D5" s="148"/>
      <c r="E5" s="141"/>
      <c r="F5" s="120">
        <f t="shared" ref="F5:F9" si="0">D5*E5</f>
        <v>0</v>
      </c>
      <c r="G5" s="154"/>
    </row>
    <row r="6" spans="1:7" x14ac:dyDescent="0.25">
      <c r="A6" s="87">
        <f>A5+1</f>
        <v>2</v>
      </c>
      <c r="B6" s="301"/>
      <c r="C6" s="301"/>
      <c r="D6" s="148"/>
      <c r="E6" s="141"/>
      <c r="F6" s="120">
        <f t="shared" si="0"/>
        <v>0</v>
      </c>
      <c r="G6" s="154"/>
    </row>
    <row r="7" spans="1:7" x14ac:dyDescent="0.25">
      <c r="A7" s="87">
        <f t="shared" ref="A7:A9" si="1">A6+1</f>
        <v>3</v>
      </c>
      <c r="B7" s="301"/>
      <c r="C7" s="301"/>
      <c r="D7" s="148"/>
      <c r="E7" s="141"/>
      <c r="F7" s="120">
        <f t="shared" si="0"/>
        <v>0</v>
      </c>
      <c r="G7" s="154"/>
    </row>
    <row r="8" spans="1:7" x14ac:dyDescent="0.25">
      <c r="A8" s="87">
        <f t="shared" si="1"/>
        <v>4</v>
      </c>
      <c r="B8" s="301"/>
      <c r="C8" s="301"/>
      <c r="D8" s="148"/>
      <c r="E8" s="141"/>
      <c r="F8" s="120">
        <f t="shared" si="0"/>
        <v>0</v>
      </c>
      <c r="G8" s="154"/>
    </row>
    <row r="9" spans="1:7" x14ac:dyDescent="0.25">
      <c r="A9" s="87">
        <f t="shared" si="1"/>
        <v>5</v>
      </c>
      <c r="B9" s="301"/>
      <c r="C9" s="301"/>
      <c r="D9" s="148"/>
      <c r="E9" s="141"/>
      <c r="F9" s="120">
        <f t="shared" si="0"/>
        <v>0</v>
      </c>
      <c r="G9" s="154"/>
    </row>
    <row r="10" spans="1:7" x14ac:dyDescent="0.25">
      <c r="A10" s="309" t="s">
        <v>137</v>
      </c>
      <c r="B10" s="310"/>
      <c r="C10" s="310"/>
      <c r="D10" s="310"/>
      <c r="E10" s="324"/>
      <c r="F10" s="12">
        <f>SUM(F5:F9)</f>
        <v>0</v>
      </c>
      <c r="G10" s="8"/>
    </row>
    <row r="11" spans="1:7" x14ac:dyDescent="0.25">
      <c r="A11" s="229" t="s">
        <v>118</v>
      </c>
      <c r="B11" s="229"/>
      <c r="C11" s="229"/>
      <c r="D11" s="229"/>
      <c r="E11" s="229"/>
      <c r="F11" s="229"/>
      <c r="G11" s="229"/>
    </row>
    <row r="12" spans="1:7" ht="15" customHeight="1" x14ac:dyDescent="0.25">
      <c r="A12" s="114" t="s">
        <v>58</v>
      </c>
      <c r="B12" s="323" t="s">
        <v>205</v>
      </c>
      <c r="C12" s="323"/>
      <c r="D12" s="323"/>
      <c r="E12" s="323"/>
      <c r="F12" s="323"/>
      <c r="G12" s="323"/>
    </row>
    <row r="13" spans="1:7" ht="15" customHeight="1" x14ac:dyDescent="0.25">
      <c r="A13" s="9" t="s">
        <v>59</v>
      </c>
      <c r="B13" s="334" t="s">
        <v>203</v>
      </c>
      <c r="C13" s="334"/>
      <c r="D13" s="334"/>
      <c r="E13" s="334"/>
      <c r="F13" s="334"/>
      <c r="G13" s="334"/>
    </row>
    <row r="14" spans="1:7" x14ac:dyDescent="0.25">
      <c r="A14" s="152">
        <v>1</v>
      </c>
      <c r="B14" s="301"/>
      <c r="C14" s="301"/>
      <c r="D14" s="301"/>
      <c r="E14" s="301"/>
      <c r="F14" s="301"/>
      <c r="G14" s="301"/>
    </row>
    <row r="15" spans="1:7" ht="15" customHeight="1" x14ac:dyDescent="0.25">
      <c r="A15" s="152">
        <f>A14+1</f>
        <v>2</v>
      </c>
      <c r="B15" s="301"/>
      <c r="C15" s="301"/>
      <c r="D15" s="301"/>
      <c r="E15" s="301"/>
      <c r="F15" s="301"/>
      <c r="G15" s="301"/>
    </row>
    <row r="16" spans="1:7" x14ac:dyDescent="0.25">
      <c r="A16" s="152">
        <f t="shared" ref="A16:A18" si="2">A15+1</f>
        <v>3</v>
      </c>
      <c r="B16" s="301"/>
      <c r="C16" s="301"/>
      <c r="D16" s="301"/>
      <c r="E16" s="301"/>
      <c r="F16" s="301"/>
      <c r="G16" s="301"/>
    </row>
    <row r="17" spans="1:7" x14ac:dyDescent="0.25">
      <c r="A17" s="152">
        <f t="shared" si="2"/>
        <v>4</v>
      </c>
      <c r="B17" s="301"/>
      <c r="C17" s="301"/>
      <c r="D17" s="301"/>
      <c r="E17" s="301"/>
      <c r="F17" s="301"/>
      <c r="G17" s="301"/>
    </row>
    <row r="18" spans="1:7" x14ac:dyDescent="0.25">
      <c r="A18" s="152">
        <f t="shared" si="2"/>
        <v>5</v>
      </c>
      <c r="B18" s="301" t="s">
        <v>13</v>
      </c>
      <c r="C18" s="301"/>
      <c r="D18" s="301"/>
      <c r="E18" s="301"/>
      <c r="F18" s="301"/>
      <c r="G18" s="301"/>
    </row>
    <row r="19" spans="1:7" x14ac:dyDescent="0.25">
      <c r="A19" s="114" t="s">
        <v>58</v>
      </c>
      <c r="B19" s="333" t="s">
        <v>151</v>
      </c>
      <c r="C19" s="333"/>
      <c r="D19" s="333"/>
      <c r="E19" s="333"/>
      <c r="F19" s="333"/>
      <c r="G19" s="333"/>
    </row>
    <row r="20" spans="1:7" x14ac:dyDescent="0.25">
      <c r="A20" s="125" t="s">
        <v>59</v>
      </c>
      <c r="B20" s="330" t="s">
        <v>136</v>
      </c>
      <c r="C20" s="331"/>
      <c r="D20" s="331"/>
      <c r="E20" s="331"/>
      <c r="F20" s="331"/>
      <c r="G20" s="332"/>
    </row>
    <row r="21" spans="1:7" x14ac:dyDescent="0.25">
      <c r="A21" s="152">
        <v>1</v>
      </c>
      <c r="B21" s="301"/>
      <c r="C21" s="301"/>
      <c r="D21" s="301"/>
      <c r="E21" s="301"/>
      <c r="F21" s="301"/>
      <c r="G21" s="301"/>
    </row>
    <row r="22" spans="1:7" x14ac:dyDescent="0.25">
      <c r="A22" s="152">
        <v>2</v>
      </c>
      <c r="B22" s="301"/>
      <c r="C22" s="301"/>
      <c r="D22" s="301"/>
      <c r="E22" s="301"/>
      <c r="F22" s="301"/>
      <c r="G22" s="301"/>
    </row>
    <row r="23" spans="1:7" x14ac:dyDescent="0.25">
      <c r="A23" s="152">
        <v>3</v>
      </c>
      <c r="B23" s="301" t="s">
        <v>13</v>
      </c>
      <c r="C23" s="301"/>
      <c r="D23" s="301"/>
      <c r="E23" s="301"/>
      <c r="F23" s="301"/>
      <c r="G23" s="301"/>
    </row>
    <row r="24" spans="1:7" x14ac:dyDescent="0.25">
      <c r="A24" s="152">
        <v>4</v>
      </c>
      <c r="B24" s="301" t="s">
        <v>13</v>
      </c>
      <c r="C24" s="301"/>
      <c r="D24" s="301"/>
      <c r="E24" s="301"/>
      <c r="F24" s="301"/>
      <c r="G24" s="301"/>
    </row>
    <row r="25" spans="1:7" x14ac:dyDescent="0.25">
      <c r="A25" s="152">
        <v>5</v>
      </c>
      <c r="B25" s="301" t="s">
        <v>13</v>
      </c>
      <c r="C25" s="301"/>
      <c r="D25" s="301"/>
      <c r="E25" s="301"/>
      <c r="F25" s="301"/>
      <c r="G25" s="301"/>
    </row>
  </sheetData>
  <sheetProtection algorithmName="SHA-512" hashValue="2fjCuDXU6vHsfmNBE5cYCySnoT6BMawbBmSbYN48p3KMYLws7ElDaSjmzDncWDWt0680gYEv8egnOu+5uW9BLA==" saltValue="k3mz3PoGab3Y0HMVE3PvqQ==" spinCount="100000" sheet="1" objects="1" scenarios="1"/>
  <mergeCells count="25">
    <mergeCell ref="A1:G1"/>
    <mergeCell ref="B3:C3"/>
    <mergeCell ref="B5:C5"/>
    <mergeCell ref="B6:C6"/>
    <mergeCell ref="B7:C7"/>
    <mergeCell ref="A2:G2"/>
    <mergeCell ref="B4:C4"/>
    <mergeCell ref="B8:C8"/>
    <mergeCell ref="B9:C9"/>
    <mergeCell ref="A10:E10"/>
    <mergeCell ref="A11:G11"/>
    <mergeCell ref="B14:G14"/>
    <mergeCell ref="B13:G13"/>
    <mergeCell ref="B12:G12"/>
    <mergeCell ref="B15:G15"/>
    <mergeCell ref="B25:G25"/>
    <mergeCell ref="B24:G24"/>
    <mergeCell ref="B23:G23"/>
    <mergeCell ref="B22:G22"/>
    <mergeCell ref="B21:G21"/>
    <mergeCell ref="B20:G20"/>
    <mergeCell ref="B19:G19"/>
    <mergeCell ref="B18:G18"/>
    <mergeCell ref="B17:G17"/>
    <mergeCell ref="B16:G1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L32"/>
  <sheetViews>
    <sheetView showGridLines="0" view="pageLayout" zoomScale="90" zoomScaleNormal="100" zoomScalePageLayoutView="90" workbookViewId="0">
      <selection activeCell="C7" sqref="C7"/>
    </sheetView>
  </sheetViews>
  <sheetFormatPr defaultColWidth="9.28515625" defaultRowHeight="15" x14ac:dyDescent="0.25"/>
  <cols>
    <col min="1" max="1" width="19.7109375" style="4" customWidth="1"/>
    <col min="2" max="2" width="15.5703125" style="4" customWidth="1"/>
    <col min="3" max="3" width="16.7109375" style="4" customWidth="1"/>
    <col min="4" max="5" width="16.42578125" style="4" customWidth="1"/>
    <col min="6" max="16384" width="9.28515625" style="4"/>
  </cols>
  <sheetData>
    <row r="1" spans="1:12" ht="18.75" x14ac:dyDescent="0.3">
      <c r="A1" s="175" t="s">
        <v>143</v>
      </c>
      <c r="B1" s="175"/>
      <c r="C1" s="175"/>
      <c r="D1" s="175"/>
      <c r="E1" s="175"/>
      <c r="F1" s="16"/>
      <c r="G1" s="16"/>
      <c r="H1" s="16"/>
      <c r="I1" s="16"/>
      <c r="J1" s="16"/>
      <c r="K1" s="16"/>
      <c r="L1" s="16"/>
    </row>
    <row r="2" spans="1:12" s="18" customFormat="1" ht="16.149999999999999" customHeight="1" x14ac:dyDescent="0.25">
      <c r="A2" s="342" t="s">
        <v>79</v>
      </c>
      <c r="B2" s="342"/>
      <c r="C2" s="342"/>
      <c r="D2" s="342"/>
      <c r="E2" s="342"/>
      <c r="F2" s="31"/>
      <c r="G2" s="31"/>
      <c r="H2" s="31"/>
      <c r="I2" s="31"/>
      <c r="J2" s="31"/>
      <c r="K2" s="31"/>
      <c r="L2" s="31"/>
    </row>
    <row r="3" spans="1:12" ht="16.5" thickBot="1" x14ac:dyDescent="0.3">
      <c r="A3" s="20" t="s">
        <v>38</v>
      </c>
      <c r="B3" s="43" t="s">
        <v>59</v>
      </c>
      <c r="C3" s="20">
        <v>1</v>
      </c>
      <c r="D3" s="20">
        <v>2</v>
      </c>
      <c r="E3" s="20">
        <v>3</v>
      </c>
      <c r="F3" s="32"/>
      <c r="G3" s="32"/>
      <c r="H3" s="32"/>
      <c r="I3" s="32"/>
      <c r="J3" s="17"/>
      <c r="K3" s="17"/>
      <c r="L3" s="17"/>
    </row>
    <row r="4" spans="1:12" x14ac:dyDescent="0.25">
      <c r="A4" s="39" t="s">
        <v>33</v>
      </c>
      <c r="B4" s="44" t="s">
        <v>74</v>
      </c>
      <c r="C4" s="126"/>
      <c r="D4" s="126"/>
      <c r="E4" s="127"/>
      <c r="F4" s="18"/>
    </row>
    <row r="5" spans="1:12" x14ac:dyDescent="0.25">
      <c r="A5" s="40" t="s">
        <v>32</v>
      </c>
      <c r="B5" s="45" t="s">
        <v>75</v>
      </c>
      <c r="C5" s="128"/>
      <c r="D5" s="128"/>
      <c r="E5" s="129"/>
      <c r="F5" s="18"/>
    </row>
    <row r="6" spans="1:12" ht="61.5" customHeight="1" x14ac:dyDescent="0.25">
      <c r="A6" s="40" t="s">
        <v>208</v>
      </c>
      <c r="B6" s="46" t="s">
        <v>209</v>
      </c>
      <c r="C6" s="128"/>
      <c r="D6" s="128"/>
      <c r="E6" s="129"/>
      <c r="F6" s="18"/>
    </row>
    <row r="7" spans="1:12" x14ac:dyDescent="0.25">
      <c r="A7" s="42" t="s">
        <v>153</v>
      </c>
      <c r="B7" s="47" t="s">
        <v>81</v>
      </c>
      <c r="C7" s="155"/>
      <c r="D7" s="155"/>
      <c r="E7" s="130"/>
      <c r="F7" s="18"/>
    </row>
    <row r="8" spans="1:12" x14ac:dyDescent="0.25">
      <c r="A8" s="40" t="s">
        <v>34</v>
      </c>
      <c r="B8" s="48">
        <v>2</v>
      </c>
      <c r="C8" s="155"/>
      <c r="D8" s="155"/>
      <c r="E8" s="130"/>
      <c r="F8" s="18"/>
    </row>
    <row r="9" spans="1:12" x14ac:dyDescent="0.25">
      <c r="A9" s="40" t="s">
        <v>35</v>
      </c>
      <c r="B9" s="48">
        <v>3</v>
      </c>
      <c r="C9" s="155"/>
      <c r="D9" s="155"/>
      <c r="E9" s="130"/>
      <c r="F9" s="18"/>
    </row>
    <row r="10" spans="1:12" x14ac:dyDescent="0.25">
      <c r="A10" s="40" t="s">
        <v>36</v>
      </c>
      <c r="B10" s="48">
        <f>IF(B9&gt;1,B9-1,0)</f>
        <v>2</v>
      </c>
      <c r="C10" s="30">
        <f>IF(C9&gt;1,C9-1,0)</f>
        <v>0</v>
      </c>
      <c r="D10" s="30">
        <f t="shared" ref="D10:E10" si="0">IF(D9&gt;1,D9-1,0)</f>
        <v>0</v>
      </c>
      <c r="E10" s="30">
        <f t="shared" si="0"/>
        <v>0</v>
      </c>
      <c r="F10" s="18"/>
    </row>
    <row r="11" spans="1:12" ht="15.75" thickBot="1" x14ac:dyDescent="0.3">
      <c r="A11" s="41" t="s">
        <v>45</v>
      </c>
      <c r="B11" s="49">
        <f>IF(B9&gt;1,2,1)</f>
        <v>2</v>
      </c>
      <c r="C11" s="22">
        <f t="shared" ref="C11:E11" si="1">IF(C9&gt;1,2,1)</f>
        <v>1</v>
      </c>
      <c r="D11" s="22">
        <f t="shared" si="1"/>
        <v>1</v>
      </c>
      <c r="E11" s="23">
        <f t="shared" si="1"/>
        <v>1</v>
      </c>
      <c r="F11" s="18"/>
    </row>
    <row r="12" spans="1:12" ht="30" x14ac:dyDescent="0.25">
      <c r="A12" s="39" t="s">
        <v>47</v>
      </c>
      <c r="B12" s="144">
        <v>300</v>
      </c>
      <c r="C12" s="146">
        <v>0</v>
      </c>
      <c r="D12" s="145">
        <v>0</v>
      </c>
      <c r="E12" s="131">
        <v>0</v>
      </c>
      <c r="F12" s="18"/>
    </row>
    <row r="13" spans="1:12" ht="30" x14ac:dyDescent="0.25">
      <c r="A13" s="40" t="s">
        <v>44</v>
      </c>
      <c r="B13" s="51">
        <v>0</v>
      </c>
      <c r="C13" s="146">
        <v>0</v>
      </c>
      <c r="D13" s="133">
        <v>0</v>
      </c>
      <c r="E13" s="134">
        <v>0</v>
      </c>
      <c r="F13" s="18"/>
    </row>
    <row r="14" spans="1:12" x14ac:dyDescent="0.25">
      <c r="A14" s="40" t="s">
        <v>39</v>
      </c>
      <c r="B14" s="51">
        <v>150</v>
      </c>
      <c r="C14" s="133">
        <v>0</v>
      </c>
      <c r="D14" s="133">
        <v>0</v>
      </c>
      <c r="E14" s="134">
        <v>0</v>
      </c>
      <c r="F14" s="18"/>
    </row>
    <row r="15" spans="1:12" ht="30" x14ac:dyDescent="0.25">
      <c r="A15" s="40" t="s">
        <v>50</v>
      </c>
      <c r="B15" s="51">
        <v>0</v>
      </c>
      <c r="C15" s="133">
        <v>0</v>
      </c>
      <c r="D15" s="133">
        <v>0</v>
      </c>
      <c r="E15" s="134">
        <v>0</v>
      </c>
      <c r="F15" s="18"/>
    </row>
    <row r="16" spans="1:12" ht="14.65" customHeight="1" thickBot="1" x14ac:dyDescent="0.3">
      <c r="A16" s="41" t="s">
        <v>42</v>
      </c>
      <c r="B16" s="52">
        <f>(B12*B8)+B13+B14+B15</f>
        <v>750</v>
      </c>
      <c r="C16" s="24">
        <f t="shared" ref="C16:E16" si="2">(C12*C8)+C13+C14+C15</f>
        <v>0</v>
      </c>
      <c r="D16" s="24">
        <f t="shared" si="2"/>
        <v>0</v>
      </c>
      <c r="E16" s="24">
        <f t="shared" si="2"/>
        <v>0</v>
      </c>
      <c r="F16" s="18"/>
    </row>
    <row r="17" spans="1:6" ht="30" x14ac:dyDescent="0.25">
      <c r="A17" s="39" t="s">
        <v>46</v>
      </c>
      <c r="B17" s="50">
        <v>76</v>
      </c>
      <c r="C17" s="132">
        <v>0</v>
      </c>
      <c r="D17" s="147">
        <v>0</v>
      </c>
      <c r="E17" s="146">
        <v>0</v>
      </c>
      <c r="F17" s="18"/>
    </row>
    <row r="18" spans="1:6" ht="30" x14ac:dyDescent="0.25">
      <c r="A18" s="40" t="s">
        <v>43</v>
      </c>
      <c r="B18" s="51">
        <v>169</v>
      </c>
      <c r="C18" s="133">
        <v>0</v>
      </c>
      <c r="D18" s="133">
        <v>0</v>
      </c>
      <c r="E18" s="134">
        <v>0</v>
      </c>
      <c r="F18" s="18"/>
    </row>
    <row r="19" spans="1:6" ht="28.9" customHeight="1" x14ac:dyDescent="0.25">
      <c r="A19" s="40" t="s">
        <v>49</v>
      </c>
      <c r="B19" s="51">
        <f>0.75*B17</f>
        <v>57</v>
      </c>
      <c r="C19" s="19">
        <f t="shared" ref="C19:E19" si="3">0.75*C17</f>
        <v>0</v>
      </c>
      <c r="D19" s="19">
        <f t="shared" si="3"/>
        <v>0</v>
      </c>
      <c r="E19" s="25">
        <f t="shared" si="3"/>
        <v>0</v>
      </c>
      <c r="F19" s="18"/>
    </row>
    <row r="20" spans="1:6" ht="15.75" thickBot="1" x14ac:dyDescent="0.3">
      <c r="A20" s="41" t="s">
        <v>41</v>
      </c>
      <c r="B20" s="53">
        <f>((B18*B10)+(B11*B19)+((B9-B11)*B17))*B8</f>
        <v>1056</v>
      </c>
      <c r="C20" s="26">
        <f>((C18*C10)+(C11*C19)+((C9-C11)*C17))*C8</f>
        <v>0</v>
      </c>
      <c r="D20" s="26">
        <f t="shared" ref="D20:E20" si="4">((D18*D10)+(D11*D19)+((D9-D11)*D17))*D8</f>
        <v>0</v>
      </c>
      <c r="E20" s="26">
        <f t="shared" si="4"/>
        <v>0</v>
      </c>
      <c r="F20" s="18"/>
    </row>
    <row r="21" spans="1:6" x14ac:dyDescent="0.25">
      <c r="A21" s="39" t="s">
        <v>40</v>
      </c>
      <c r="B21" s="50"/>
      <c r="C21" s="28"/>
      <c r="D21" s="28"/>
      <c r="E21" s="29"/>
      <c r="F21" s="18"/>
    </row>
    <row r="22" spans="1:6" ht="33" customHeight="1" x14ac:dyDescent="0.25">
      <c r="A22" s="135"/>
      <c r="B22" s="51">
        <v>0</v>
      </c>
      <c r="C22" s="133">
        <v>0</v>
      </c>
      <c r="D22" s="133">
        <v>0</v>
      </c>
      <c r="E22" s="134">
        <v>0</v>
      </c>
      <c r="F22" s="18"/>
    </row>
    <row r="23" spans="1:6" ht="38.25" customHeight="1" x14ac:dyDescent="0.25">
      <c r="A23" s="135"/>
      <c r="B23" s="51">
        <v>0</v>
      </c>
      <c r="C23" s="133">
        <v>0</v>
      </c>
      <c r="D23" s="133">
        <v>0</v>
      </c>
      <c r="E23" s="134">
        <v>0</v>
      </c>
      <c r="F23" s="18"/>
    </row>
    <row r="24" spans="1:6" x14ac:dyDescent="0.25">
      <c r="A24" s="21" t="s">
        <v>37</v>
      </c>
      <c r="B24" s="54">
        <f>B16+B20+B22+B23</f>
        <v>1806</v>
      </c>
      <c r="C24" s="27">
        <f>C16+C20+C22+C23</f>
        <v>0</v>
      </c>
      <c r="D24" s="27">
        <f t="shared" ref="D24:E24" si="5">D16+D20+D22+D23</f>
        <v>0</v>
      </c>
      <c r="E24" s="27">
        <f t="shared" si="5"/>
        <v>0</v>
      </c>
      <c r="F24" s="18"/>
    </row>
    <row r="25" spans="1:6" ht="14.65" customHeight="1" x14ac:dyDescent="0.25">
      <c r="A25" s="343" t="s">
        <v>181</v>
      </c>
      <c r="B25" s="343"/>
      <c r="C25" s="343"/>
      <c r="D25" s="343"/>
      <c r="E25" s="13">
        <f>C24+D24+E24</f>
        <v>0</v>
      </c>
    </row>
    <row r="26" spans="1:6" ht="14.65" customHeight="1" x14ac:dyDescent="0.25">
      <c r="A26" s="353" t="s">
        <v>180</v>
      </c>
      <c r="B26" s="354"/>
      <c r="C26" s="354"/>
      <c r="D26" s="354"/>
      <c r="E26" s="355"/>
    </row>
    <row r="27" spans="1:6" x14ac:dyDescent="0.25">
      <c r="A27" s="344"/>
      <c r="B27" s="345"/>
      <c r="C27" s="345"/>
      <c r="D27" s="345"/>
      <c r="E27" s="346"/>
    </row>
    <row r="28" spans="1:6" x14ac:dyDescent="0.25">
      <c r="A28" s="347"/>
      <c r="B28" s="348"/>
      <c r="C28" s="348"/>
      <c r="D28" s="348"/>
      <c r="E28" s="349"/>
    </row>
    <row r="29" spans="1:6" x14ac:dyDescent="0.25">
      <c r="A29" s="347"/>
      <c r="B29" s="348"/>
      <c r="C29" s="348"/>
      <c r="D29" s="348"/>
      <c r="E29" s="349"/>
    </row>
    <row r="30" spans="1:6" x14ac:dyDescent="0.25">
      <c r="A30" s="347"/>
      <c r="B30" s="348"/>
      <c r="C30" s="348"/>
      <c r="D30" s="348"/>
      <c r="E30" s="349"/>
    </row>
    <row r="31" spans="1:6" x14ac:dyDescent="0.25">
      <c r="A31" s="347"/>
      <c r="B31" s="348"/>
      <c r="C31" s="348"/>
      <c r="D31" s="348"/>
      <c r="E31" s="349"/>
    </row>
    <row r="32" spans="1:6" x14ac:dyDescent="0.25">
      <c r="A32" s="350"/>
      <c r="B32" s="351"/>
      <c r="C32" s="351"/>
      <c r="D32" s="351"/>
      <c r="E32" s="352"/>
    </row>
  </sheetData>
  <sheetProtection algorithmName="SHA-512" hashValue="7T6Y4DiuPoby7kM9FwSXuJO2RS+RH/iL0ZuOaiyWIC+nat5WEzJMHNiwcEAbqnpO0koGTsFPrKP9jxN7huURCA==" saltValue="CmQCNYi792ofChRDmXVQuA==" spinCount="100000" sheet="1" objects="1" scenarios="1"/>
  <mergeCells count="5">
    <mergeCell ref="A1:E1"/>
    <mergeCell ref="A2:E2"/>
    <mergeCell ref="A25:D25"/>
    <mergeCell ref="A27:E32"/>
    <mergeCell ref="A26:E26"/>
  </mergeCells>
  <pageMargins left="0.56712962962962965" right="1" top="1" bottom="1" header="0.5" footer="0.5"/>
  <pageSetup orientation="portrait" r:id="rId1"/>
  <headerFooter>
    <oddHeader>&amp;CU.S. DOT SOLICITATION FOR SMALL BUSINESS INNOVATION RESEARCH PROGRAM
APPENDIX C</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F40"/>
  <sheetViews>
    <sheetView showGridLines="0" view="pageLayout" zoomScaleNormal="100" workbookViewId="0">
      <selection activeCell="C6" sqref="C6:D6"/>
    </sheetView>
  </sheetViews>
  <sheetFormatPr defaultRowHeight="15" x14ac:dyDescent="0.25"/>
  <cols>
    <col min="1" max="1" width="8" customWidth="1"/>
    <col min="2" max="2" width="43.7109375" customWidth="1"/>
    <col min="3" max="3" width="13.7109375" customWidth="1"/>
    <col min="4" max="4" width="11.7109375" customWidth="1"/>
    <col min="5" max="5" width="17.42578125" customWidth="1"/>
    <col min="6" max="6" width="27" customWidth="1"/>
  </cols>
  <sheetData>
    <row r="1" spans="1:6" ht="18.75" x14ac:dyDescent="0.3">
      <c r="A1" s="289" t="s">
        <v>152</v>
      </c>
      <c r="B1" s="289"/>
      <c r="C1" s="289"/>
      <c r="D1" s="289"/>
      <c r="E1" s="289"/>
      <c r="F1" s="179"/>
    </row>
    <row r="2" spans="1:6" x14ac:dyDescent="0.25">
      <c r="A2" s="356" t="s">
        <v>142</v>
      </c>
      <c r="B2" s="357"/>
      <c r="C2" s="357"/>
      <c r="D2" s="357"/>
      <c r="E2" s="357"/>
      <c r="F2" s="357"/>
    </row>
    <row r="3" spans="1:6" s="4" customFormat="1" ht="16.899999999999999" customHeight="1" x14ac:dyDescent="0.25">
      <c r="A3" s="157" t="s">
        <v>58</v>
      </c>
      <c r="B3" s="159" t="s">
        <v>9</v>
      </c>
      <c r="C3" s="159" t="s">
        <v>10</v>
      </c>
      <c r="D3" s="159" t="s">
        <v>11</v>
      </c>
      <c r="E3" s="159" t="s">
        <v>12</v>
      </c>
      <c r="F3" s="158" t="s">
        <v>199</v>
      </c>
    </row>
    <row r="4" spans="1:6" ht="15.6" customHeight="1" x14ac:dyDescent="0.25">
      <c r="A4" s="122" t="s">
        <v>59</v>
      </c>
      <c r="B4" s="136" t="s">
        <v>154</v>
      </c>
      <c r="C4" s="123">
        <v>50</v>
      </c>
      <c r="D4" s="136">
        <v>2</v>
      </c>
      <c r="E4" s="123">
        <f>C4*D4</f>
        <v>100</v>
      </c>
      <c r="F4" s="34" t="s">
        <v>76</v>
      </c>
    </row>
    <row r="5" spans="1:6" ht="14.65" customHeight="1" x14ac:dyDescent="0.25">
      <c r="A5" s="87">
        <v>1</v>
      </c>
      <c r="B5" s="156"/>
      <c r="C5" s="140"/>
      <c r="D5" s="148"/>
      <c r="E5" s="12">
        <f t="shared" ref="E5:E16" si="0">D5*C5</f>
        <v>0</v>
      </c>
      <c r="F5" s="154"/>
    </row>
    <row r="6" spans="1:6" ht="14.65" customHeight="1" x14ac:dyDescent="0.25">
      <c r="A6" s="87">
        <f>A5+1</f>
        <v>2</v>
      </c>
      <c r="B6" s="156"/>
      <c r="C6" s="140"/>
      <c r="D6" s="148"/>
      <c r="E6" s="12">
        <f t="shared" si="0"/>
        <v>0</v>
      </c>
      <c r="F6" s="154"/>
    </row>
    <row r="7" spans="1:6" ht="14.65" customHeight="1" x14ac:dyDescent="0.25">
      <c r="A7" s="87">
        <f t="shared" ref="A7:A16" si="1">A6+1</f>
        <v>3</v>
      </c>
      <c r="B7" s="156"/>
      <c r="C7" s="140"/>
      <c r="D7" s="148"/>
      <c r="E7" s="12">
        <f t="shared" si="0"/>
        <v>0</v>
      </c>
      <c r="F7" s="154"/>
    </row>
    <row r="8" spans="1:6" ht="14.65" customHeight="1" x14ac:dyDescent="0.25">
      <c r="A8" s="87">
        <f t="shared" si="1"/>
        <v>4</v>
      </c>
      <c r="B8" s="156"/>
      <c r="C8" s="140"/>
      <c r="D8" s="148"/>
      <c r="E8" s="12">
        <f t="shared" si="0"/>
        <v>0</v>
      </c>
      <c r="F8" s="154"/>
    </row>
    <row r="9" spans="1:6" ht="14.65" customHeight="1" x14ac:dyDescent="0.25">
      <c r="A9" s="87">
        <f t="shared" si="1"/>
        <v>5</v>
      </c>
      <c r="B9" s="156" t="s">
        <v>13</v>
      </c>
      <c r="C9" s="140"/>
      <c r="D9" s="148"/>
      <c r="E9" s="12">
        <f t="shared" si="0"/>
        <v>0</v>
      </c>
      <c r="F9" s="154"/>
    </row>
    <row r="10" spans="1:6" ht="14.65" customHeight="1" x14ac:dyDescent="0.25">
      <c r="A10" s="87">
        <f t="shared" si="1"/>
        <v>6</v>
      </c>
      <c r="B10" s="156" t="s">
        <v>13</v>
      </c>
      <c r="C10" s="140"/>
      <c r="D10" s="148"/>
      <c r="E10" s="12">
        <f t="shared" si="0"/>
        <v>0</v>
      </c>
      <c r="F10" s="154"/>
    </row>
    <row r="11" spans="1:6" ht="14.65" customHeight="1" x14ac:dyDescent="0.25">
      <c r="A11" s="87">
        <f t="shared" si="1"/>
        <v>7</v>
      </c>
      <c r="B11" s="156" t="s">
        <v>13</v>
      </c>
      <c r="C11" s="140"/>
      <c r="D11" s="148"/>
      <c r="E11" s="12">
        <f t="shared" si="0"/>
        <v>0</v>
      </c>
      <c r="F11" s="154"/>
    </row>
    <row r="12" spans="1:6" ht="14.65" customHeight="1" x14ac:dyDescent="0.25">
      <c r="A12" s="87">
        <f t="shared" si="1"/>
        <v>8</v>
      </c>
      <c r="B12" s="156" t="s">
        <v>13</v>
      </c>
      <c r="C12" s="140"/>
      <c r="D12" s="148"/>
      <c r="E12" s="12">
        <f t="shared" si="0"/>
        <v>0</v>
      </c>
      <c r="F12" s="154"/>
    </row>
    <row r="13" spans="1:6" ht="14.65" customHeight="1" x14ac:dyDescent="0.25">
      <c r="A13" s="87">
        <f t="shared" si="1"/>
        <v>9</v>
      </c>
      <c r="B13" s="156" t="s">
        <v>13</v>
      </c>
      <c r="C13" s="140"/>
      <c r="D13" s="148"/>
      <c r="E13" s="12">
        <f t="shared" si="0"/>
        <v>0</v>
      </c>
      <c r="F13" s="154"/>
    </row>
    <row r="14" spans="1:6" s="4" customFormat="1" ht="14.65" customHeight="1" x14ac:dyDescent="0.25">
      <c r="A14" s="87">
        <f t="shared" si="1"/>
        <v>10</v>
      </c>
      <c r="B14" s="156" t="s">
        <v>13</v>
      </c>
      <c r="C14" s="140"/>
      <c r="D14" s="148"/>
      <c r="E14" s="12">
        <f t="shared" si="0"/>
        <v>0</v>
      </c>
      <c r="F14" s="154"/>
    </row>
    <row r="15" spans="1:6" s="4" customFormat="1" ht="14.65" customHeight="1" x14ac:dyDescent="0.25">
      <c r="A15" s="87">
        <f t="shared" si="1"/>
        <v>11</v>
      </c>
      <c r="B15" s="156" t="s">
        <v>13</v>
      </c>
      <c r="C15" s="140"/>
      <c r="D15" s="148"/>
      <c r="E15" s="12">
        <f t="shared" si="0"/>
        <v>0</v>
      </c>
      <c r="F15" s="154"/>
    </row>
    <row r="16" spans="1:6" s="4" customFormat="1" ht="14.65" customHeight="1" x14ac:dyDescent="0.25">
      <c r="A16" s="87">
        <f t="shared" si="1"/>
        <v>12</v>
      </c>
      <c r="B16" s="156" t="s">
        <v>13</v>
      </c>
      <c r="C16" s="140"/>
      <c r="D16" s="148"/>
      <c r="E16" s="12">
        <f t="shared" si="0"/>
        <v>0</v>
      </c>
      <c r="F16" s="154"/>
    </row>
    <row r="17" spans="1:6" s="4" customFormat="1" ht="14.65" customHeight="1" x14ac:dyDescent="0.25">
      <c r="A17" s="178" t="s">
        <v>156</v>
      </c>
      <c r="B17" s="300"/>
      <c r="C17" s="300"/>
      <c r="D17" s="300"/>
      <c r="E17" s="137">
        <f>SUM(E5:E16)</f>
        <v>0</v>
      </c>
      <c r="F17" s="8"/>
    </row>
    <row r="18" spans="1:6" s="4" customFormat="1" ht="14.65" customHeight="1" x14ac:dyDescent="0.25">
      <c r="A18" s="229" t="s">
        <v>138</v>
      </c>
      <c r="B18" s="229"/>
      <c r="C18" s="229"/>
      <c r="D18" s="229"/>
      <c r="E18" s="229"/>
      <c r="F18" s="229"/>
    </row>
    <row r="19" spans="1:6" s="4" customFormat="1" ht="15.6" customHeight="1" x14ac:dyDescent="0.25">
      <c r="A19" s="114" t="s">
        <v>58</v>
      </c>
      <c r="B19" s="323" t="s">
        <v>80</v>
      </c>
      <c r="C19" s="323"/>
      <c r="D19" s="323"/>
      <c r="E19" s="323"/>
      <c r="F19" s="323"/>
    </row>
    <row r="20" spans="1:6" ht="15.6" customHeight="1" x14ac:dyDescent="0.25">
      <c r="A20" s="122" t="s">
        <v>59</v>
      </c>
      <c r="B20" s="358" t="s">
        <v>82</v>
      </c>
      <c r="C20" s="358"/>
      <c r="D20" s="358"/>
      <c r="E20" s="358"/>
      <c r="F20" s="358"/>
    </row>
    <row r="21" spans="1:6" s="4" customFormat="1" ht="14.65" customHeight="1" x14ac:dyDescent="0.25">
      <c r="A21" s="152">
        <v>1</v>
      </c>
      <c r="B21" s="301"/>
      <c r="C21" s="301"/>
      <c r="D21" s="301"/>
      <c r="E21" s="302"/>
      <c r="F21" s="302"/>
    </row>
    <row r="22" spans="1:6" x14ac:dyDescent="0.25">
      <c r="A22" s="152">
        <f>A21+1</f>
        <v>2</v>
      </c>
      <c r="B22" s="301"/>
      <c r="C22" s="302"/>
      <c r="D22" s="302"/>
      <c r="E22" s="302"/>
      <c r="F22" s="302"/>
    </row>
    <row r="23" spans="1:6" x14ac:dyDescent="0.25">
      <c r="A23" s="152">
        <f t="shared" ref="A23:A32" si="2">A22+1</f>
        <v>3</v>
      </c>
      <c r="B23" s="301"/>
      <c r="C23" s="302"/>
      <c r="D23" s="302"/>
      <c r="E23" s="302"/>
      <c r="F23" s="302"/>
    </row>
    <row r="24" spans="1:6" x14ac:dyDescent="0.25">
      <c r="A24" s="152">
        <f t="shared" si="2"/>
        <v>4</v>
      </c>
      <c r="B24" s="301"/>
      <c r="C24" s="302"/>
      <c r="D24" s="302"/>
      <c r="E24" s="302"/>
      <c r="F24" s="302"/>
    </row>
    <row r="25" spans="1:6" x14ac:dyDescent="0.25">
      <c r="A25" s="152">
        <f t="shared" si="2"/>
        <v>5</v>
      </c>
      <c r="B25" s="301" t="s">
        <v>13</v>
      </c>
      <c r="C25" s="302"/>
      <c r="D25" s="302"/>
      <c r="E25" s="302"/>
      <c r="F25" s="302"/>
    </row>
    <row r="26" spans="1:6" x14ac:dyDescent="0.25">
      <c r="A26" s="152">
        <f t="shared" si="2"/>
        <v>6</v>
      </c>
      <c r="B26" s="301" t="s">
        <v>13</v>
      </c>
      <c r="C26" s="302"/>
      <c r="D26" s="302"/>
      <c r="E26" s="302"/>
      <c r="F26" s="302"/>
    </row>
    <row r="27" spans="1:6" x14ac:dyDescent="0.25">
      <c r="A27" s="152">
        <f t="shared" si="2"/>
        <v>7</v>
      </c>
      <c r="B27" s="301" t="s">
        <v>13</v>
      </c>
      <c r="C27" s="302"/>
      <c r="D27" s="302"/>
      <c r="E27" s="302"/>
      <c r="F27" s="302"/>
    </row>
    <row r="28" spans="1:6" x14ac:dyDescent="0.25">
      <c r="A28" s="152">
        <f t="shared" si="2"/>
        <v>8</v>
      </c>
      <c r="B28" s="301" t="s">
        <v>13</v>
      </c>
      <c r="C28" s="302"/>
      <c r="D28" s="302"/>
      <c r="E28" s="302"/>
      <c r="F28" s="302"/>
    </row>
    <row r="29" spans="1:6" x14ac:dyDescent="0.25">
      <c r="A29" s="152">
        <f t="shared" si="2"/>
        <v>9</v>
      </c>
      <c r="B29" s="301" t="s">
        <v>13</v>
      </c>
      <c r="C29" s="302"/>
      <c r="D29" s="302"/>
      <c r="E29" s="302"/>
      <c r="F29" s="302"/>
    </row>
    <row r="30" spans="1:6" x14ac:dyDescent="0.25">
      <c r="A30" s="152">
        <f t="shared" si="2"/>
        <v>10</v>
      </c>
      <c r="B30" s="301" t="s">
        <v>13</v>
      </c>
      <c r="C30" s="302"/>
      <c r="D30" s="302"/>
      <c r="E30" s="302"/>
      <c r="F30" s="302"/>
    </row>
    <row r="31" spans="1:6" x14ac:dyDescent="0.25">
      <c r="A31" s="152">
        <f t="shared" si="2"/>
        <v>11</v>
      </c>
      <c r="B31" s="301" t="s">
        <v>13</v>
      </c>
      <c r="C31" s="302"/>
      <c r="D31" s="302"/>
      <c r="E31" s="302"/>
      <c r="F31" s="302"/>
    </row>
    <row r="32" spans="1:6" x14ac:dyDescent="0.25">
      <c r="A32" s="152">
        <f t="shared" si="2"/>
        <v>12</v>
      </c>
      <c r="B32" s="301" t="s">
        <v>13</v>
      </c>
      <c r="C32" s="302"/>
      <c r="D32" s="302"/>
      <c r="E32" s="302"/>
      <c r="F32" s="302"/>
    </row>
    <row r="33" spans="1:5" x14ac:dyDescent="0.25">
      <c r="A33" s="5"/>
      <c r="B33" s="5"/>
      <c r="C33" s="5"/>
      <c r="D33" s="5"/>
      <c r="E33" s="5"/>
    </row>
    <row r="34" spans="1:5" x14ac:dyDescent="0.25">
      <c r="A34" s="5"/>
      <c r="B34" s="5"/>
      <c r="C34" s="5"/>
      <c r="D34" s="5"/>
      <c r="E34" s="5"/>
    </row>
    <row r="35" spans="1:5" x14ac:dyDescent="0.25">
      <c r="A35" s="5"/>
      <c r="B35" s="5"/>
      <c r="C35" s="5"/>
      <c r="D35" s="5"/>
      <c r="E35" s="5"/>
    </row>
    <row r="36" spans="1:5" x14ac:dyDescent="0.25">
      <c r="A36" s="5"/>
      <c r="B36" s="5"/>
      <c r="C36" s="5"/>
      <c r="D36" s="5"/>
      <c r="E36" s="5"/>
    </row>
    <row r="37" spans="1:5" x14ac:dyDescent="0.25">
      <c r="A37" s="5"/>
      <c r="B37" s="5"/>
      <c r="C37" s="5"/>
      <c r="D37" s="5"/>
      <c r="E37" s="5"/>
    </row>
    <row r="38" spans="1:5" x14ac:dyDescent="0.25">
      <c r="A38" s="5"/>
      <c r="B38" s="5"/>
      <c r="C38" s="5"/>
      <c r="D38" s="5"/>
      <c r="E38" s="5"/>
    </row>
    <row r="39" spans="1:5" x14ac:dyDescent="0.25">
      <c r="A39" s="5"/>
      <c r="B39" s="5"/>
      <c r="C39" s="5"/>
      <c r="D39" s="5"/>
      <c r="E39" s="5"/>
    </row>
    <row r="40" spans="1:5" x14ac:dyDescent="0.25">
      <c r="A40" s="5"/>
      <c r="B40" s="5"/>
      <c r="C40" s="5"/>
      <c r="D40" s="5"/>
      <c r="E40" s="5"/>
    </row>
  </sheetData>
  <sheetProtection algorithmName="SHA-512" hashValue="Wu0CmLyFQjmOCMxI39aW1iO6UteB0VneWjKVWWTuLcrZtjgmCSR0kJPXcnimJ9PF6J+vHfH5jknsnNPtPSm93g==" saltValue="1QOooRS/Ir4Uly8ZMb5R7Q==" spinCount="100000" sheet="1" objects="1" scenarios="1"/>
  <mergeCells count="18">
    <mergeCell ref="B20:F20"/>
    <mergeCell ref="B31:F31"/>
    <mergeCell ref="B32:F32"/>
    <mergeCell ref="B26:F26"/>
    <mergeCell ref="B27:F27"/>
    <mergeCell ref="B28:F28"/>
    <mergeCell ref="B29:F29"/>
    <mergeCell ref="B30:F30"/>
    <mergeCell ref="B21:F21"/>
    <mergeCell ref="B22:F22"/>
    <mergeCell ref="B23:F23"/>
    <mergeCell ref="B24:F24"/>
    <mergeCell ref="B25:F25"/>
    <mergeCell ref="A17:D17"/>
    <mergeCell ref="B19:F19"/>
    <mergeCell ref="A1:F1"/>
    <mergeCell ref="A2:F2"/>
    <mergeCell ref="A18:F18"/>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G46"/>
  <sheetViews>
    <sheetView showGridLines="0" view="pageLayout" zoomScaleNormal="100" workbookViewId="0">
      <selection sqref="A1:G1"/>
    </sheetView>
  </sheetViews>
  <sheetFormatPr defaultColWidth="8.7109375" defaultRowHeight="15" x14ac:dyDescent="0.25"/>
  <cols>
    <col min="1" max="1" width="11.5703125" style="4" customWidth="1"/>
    <col min="2" max="2" width="14" style="4" customWidth="1"/>
    <col min="3" max="3" width="12.42578125" style="4" customWidth="1"/>
    <col min="4" max="4" width="15.7109375" style="4" customWidth="1"/>
    <col min="5" max="5" width="12.7109375" style="4" customWidth="1"/>
    <col min="6" max="6" width="8.7109375" style="4"/>
    <col min="7" max="7" width="11.28515625" style="4" customWidth="1"/>
    <col min="8" max="16384" width="8.7109375" style="4"/>
  </cols>
  <sheetData>
    <row r="1" spans="1:7" ht="18.75" x14ac:dyDescent="0.3">
      <c r="A1" s="289" t="s">
        <v>206</v>
      </c>
      <c r="B1" s="289"/>
      <c r="C1" s="289"/>
      <c r="D1" s="289"/>
      <c r="E1" s="289"/>
      <c r="F1" s="289"/>
      <c r="G1" s="289"/>
    </row>
    <row r="2" spans="1:7" ht="16.899999999999999" customHeight="1" x14ac:dyDescent="0.25">
      <c r="A2" s="359" t="s">
        <v>207</v>
      </c>
      <c r="B2" s="359"/>
      <c r="C2" s="359"/>
      <c r="D2" s="359"/>
      <c r="E2" s="359"/>
      <c r="F2" s="359"/>
      <c r="G2" s="359"/>
    </row>
    <row r="3" spans="1:7" ht="34.5" customHeight="1" x14ac:dyDescent="0.25"/>
    <row r="4" spans="1:7" ht="14.65" customHeight="1" x14ac:dyDescent="0.25"/>
    <row r="5" spans="1:7" ht="28.9" customHeight="1" x14ac:dyDescent="0.25"/>
    <row r="6" spans="1:7" ht="28.9" customHeight="1" x14ac:dyDescent="0.25"/>
    <row r="7" spans="1:7" ht="28.9" customHeight="1" x14ac:dyDescent="0.25"/>
    <row r="8" spans="1:7" ht="51" customHeight="1" x14ac:dyDescent="0.25"/>
    <row r="9" spans="1:7" ht="14.65" customHeight="1" x14ac:dyDescent="0.25"/>
    <row r="10" spans="1:7" ht="28.9" customHeight="1" x14ac:dyDescent="0.25"/>
    <row r="11" spans="1:7" ht="28.9" customHeight="1" x14ac:dyDescent="0.25"/>
    <row r="12" spans="1:7" ht="28.9" customHeight="1" x14ac:dyDescent="0.25"/>
    <row r="13" spans="1:7" ht="28.9" customHeight="1" x14ac:dyDescent="0.25"/>
    <row r="14" spans="1:7" ht="14.65" customHeight="1" x14ac:dyDescent="0.25"/>
    <row r="15" spans="1:7" ht="28.9" customHeight="1" x14ac:dyDescent="0.25"/>
    <row r="16" spans="1:7" ht="28.9" customHeight="1" x14ac:dyDescent="0.25"/>
    <row r="17" ht="28.9" customHeight="1" x14ac:dyDescent="0.25"/>
    <row r="18" ht="28.9" customHeight="1" x14ac:dyDescent="0.25"/>
    <row r="19" ht="14.65" customHeight="1" x14ac:dyDescent="0.25"/>
    <row r="20" ht="28.9" customHeight="1" x14ac:dyDescent="0.25"/>
    <row r="21" ht="28.9" customHeight="1" x14ac:dyDescent="0.25"/>
    <row r="22" ht="28.9" customHeight="1" x14ac:dyDescent="0.25"/>
    <row r="23" ht="28.9" customHeight="1" x14ac:dyDescent="0.25"/>
    <row r="24" ht="14.65" customHeight="1" x14ac:dyDescent="0.25"/>
    <row r="25" ht="28.9" customHeight="1" x14ac:dyDescent="0.25"/>
    <row r="26" ht="28.9" customHeight="1" x14ac:dyDescent="0.25"/>
    <row r="27" ht="28.9" customHeight="1" x14ac:dyDescent="0.25"/>
    <row r="28" ht="28.9" customHeight="1" x14ac:dyDescent="0.25"/>
    <row r="29" ht="14.65" customHeight="1" x14ac:dyDescent="0.25"/>
    <row r="30" ht="28.9" customHeight="1" x14ac:dyDescent="0.25"/>
    <row r="31" ht="28.9" customHeight="1" x14ac:dyDescent="0.25"/>
    <row r="32" ht="28.9" customHeight="1" x14ac:dyDescent="0.25"/>
    <row r="33" spans="1:7" ht="28.9" customHeight="1" x14ac:dyDescent="0.25"/>
    <row r="34" spans="1:7" ht="14.65" customHeight="1" x14ac:dyDescent="0.25"/>
    <row r="35" spans="1:7" ht="28.15" customHeight="1" x14ac:dyDescent="0.25"/>
    <row r="36" spans="1:7" ht="28.15" customHeight="1" x14ac:dyDescent="0.25"/>
    <row r="37" spans="1:7" ht="28.15" customHeight="1" x14ac:dyDescent="0.25"/>
    <row r="38" spans="1:7" ht="28.15" customHeight="1" x14ac:dyDescent="0.25"/>
    <row r="40" spans="1:7" ht="28.9" customHeight="1" x14ac:dyDescent="0.25"/>
    <row r="41" spans="1:7" ht="28.9" customHeight="1" x14ac:dyDescent="0.25"/>
    <row r="42" spans="1:7" ht="28.9" customHeight="1" x14ac:dyDescent="0.25"/>
    <row r="43" spans="1:7" ht="28.9" customHeight="1" x14ac:dyDescent="0.25"/>
    <row r="45" spans="1:7" ht="14.65" customHeight="1" x14ac:dyDescent="0.25">
      <c r="A45" s="14"/>
      <c r="B45" s="14"/>
      <c r="C45" s="14"/>
      <c r="D45" s="14"/>
      <c r="E45" s="14"/>
      <c r="F45" s="14"/>
      <c r="G45" s="14"/>
    </row>
    <row r="46" spans="1:7" x14ac:dyDescent="0.25">
      <c r="A46" s="14"/>
      <c r="B46" s="14"/>
      <c r="C46" s="14"/>
      <c r="D46" s="14"/>
      <c r="E46" s="14"/>
      <c r="F46" s="14"/>
      <c r="G46" s="14"/>
    </row>
  </sheetData>
  <mergeCells count="2">
    <mergeCell ref="A1:G1"/>
    <mergeCell ref="A2:G2"/>
  </mergeCells>
  <pageMargins left="0.7" right="0.97499999999999998" top="0.75" bottom="0.75" header="0.3" footer="0.3"/>
  <pageSetup orientation="portrait" r:id="rId1"/>
  <headerFooter>
    <oddHeader>&amp;CU.S. DOT SOLICITATION FOR SMALL BUSINESS INNOVATION RESEARCH PROGRAM
APPENDIX C</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20"/>
  <sheetViews>
    <sheetView showGridLines="0" view="pageLayout" zoomScaleNormal="100" workbookViewId="0">
      <selection activeCell="A20" sqref="A20"/>
    </sheetView>
  </sheetViews>
  <sheetFormatPr defaultColWidth="8.7109375" defaultRowHeight="12.75" x14ac:dyDescent="0.25"/>
  <cols>
    <col min="1" max="1" width="88.5703125" style="74" customWidth="1"/>
    <col min="2" max="16384" width="8.7109375" style="75"/>
  </cols>
  <sheetData>
    <row r="1" spans="1:10" ht="18.75" x14ac:dyDescent="0.25">
      <c r="A1" s="91" t="s">
        <v>166</v>
      </c>
    </row>
    <row r="2" spans="1:10" ht="15" x14ac:dyDescent="0.25">
      <c r="A2" s="83" t="s">
        <v>24</v>
      </c>
    </row>
    <row r="3" spans="1:10" ht="53.25" customHeight="1" x14ac:dyDescent="0.25">
      <c r="A3" s="82" t="s">
        <v>187</v>
      </c>
    </row>
    <row r="4" spans="1:10" ht="52.5" customHeight="1" x14ac:dyDescent="0.25">
      <c r="A4" s="82" t="s">
        <v>193</v>
      </c>
      <c r="B4" s="71"/>
      <c r="C4" s="71"/>
      <c r="D4" s="71"/>
      <c r="E4" s="71"/>
      <c r="F4" s="71"/>
      <c r="G4" s="71"/>
      <c r="H4" s="71"/>
      <c r="I4" s="71"/>
      <c r="J4" s="71"/>
    </row>
    <row r="5" spans="1:10" ht="16.5" customHeight="1" x14ac:dyDescent="0.25">
      <c r="A5" s="69" t="s">
        <v>106</v>
      </c>
      <c r="B5" s="71"/>
      <c r="C5" s="71"/>
      <c r="D5" s="71"/>
      <c r="E5" s="71"/>
      <c r="F5" s="71"/>
      <c r="G5" s="71"/>
      <c r="H5" s="71"/>
      <c r="I5" s="71"/>
      <c r="J5" s="71"/>
    </row>
    <row r="6" spans="1:10" ht="29.25" customHeight="1" x14ac:dyDescent="0.25">
      <c r="A6" s="76" t="s">
        <v>183</v>
      </c>
      <c r="B6" s="71"/>
      <c r="C6" s="71"/>
      <c r="D6" s="71"/>
      <c r="E6" s="71"/>
      <c r="F6" s="71"/>
      <c r="G6" s="71"/>
      <c r="H6" s="71"/>
      <c r="I6" s="71"/>
      <c r="J6" s="71"/>
    </row>
    <row r="7" spans="1:10" ht="16.5" customHeight="1" x14ac:dyDescent="0.25">
      <c r="A7" s="70" t="s">
        <v>120</v>
      </c>
      <c r="B7" s="71"/>
      <c r="C7" s="71"/>
      <c r="D7" s="71"/>
      <c r="E7" s="71"/>
      <c r="F7" s="71"/>
      <c r="G7" s="71"/>
      <c r="H7" s="71"/>
      <c r="I7" s="71"/>
      <c r="J7" s="71"/>
    </row>
    <row r="8" spans="1:10" ht="29.65" customHeight="1" x14ac:dyDescent="0.25">
      <c r="A8" s="90" t="s">
        <v>107</v>
      </c>
      <c r="B8" s="71"/>
      <c r="C8" s="71"/>
      <c r="D8" s="71"/>
      <c r="E8" s="71"/>
      <c r="F8" s="71"/>
      <c r="G8" s="71"/>
      <c r="H8" s="71"/>
      <c r="I8" s="71"/>
      <c r="J8" s="71"/>
    </row>
    <row r="9" spans="1:10" ht="14.65" customHeight="1" x14ac:dyDescent="0.25">
      <c r="A9" s="69" t="s">
        <v>121</v>
      </c>
      <c r="B9" s="77"/>
      <c r="C9" s="77"/>
      <c r="D9" s="77"/>
      <c r="E9" s="77"/>
      <c r="F9" s="77"/>
      <c r="G9" s="77"/>
      <c r="H9" s="77"/>
      <c r="I9" s="77"/>
      <c r="J9" s="77"/>
    </row>
    <row r="10" spans="1:10" ht="43.15" customHeight="1" x14ac:dyDescent="0.25">
      <c r="A10" s="90" t="s">
        <v>171</v>
      </c>
      <c r="B10" s="71"/>
      <c r="C10" s="71"/>
      <c r="D10" s="71"/>
      <c r="E10" s="71"/>
      <c r="F10" s="71"/>
      <c r="G10" s="71"/>
      <c r="H10" s="71"/>
      <c r="I10" s="71"/>
      <c r="J10" s="71"/>
    </row>
    <row r="11" spans="1:10" ht="15.75" customHeight="1" x14ac:dyDescent="0.25">
      <c r="A11" s="69" t="s">
        <v>73</v>
      </c>
      <c r="B11" s="71"/>
      <c r="C11" s="71"/>
      <c r="D11" s="71"/>
      <c r="E11" s="71"/>
      <c r="F11" s="71"/>
      <c r="G11" s="71"/>
      <c r="H11" s="71"/>
      <c r="I11" s="71"/>
      <c r="J11" s="71"/>
    </row>
    <row r="12" spans="1:10" ht="55.5" customHeight="1" x14ac:dyDescent="0.25">
      <c r="A12" s="81" t="s">
        <v>192</v>
      </c>
      <c r="B12" s="71"/>
      <c r="C12" s="71"/>
      <c r="D12" s="71"/>
      <c r="E12" s="71"/>
      <c r="F12" s="71"/>
      <c r="G12" s="71"/>
      <c r="H12" s="71"/>
      <c r="I12" s="71"/>
      <c r="J12" s="71"/>
    </row>
    <row r="13" spans="1:10" ht="16.5" customHeight="1" x14ac:dyDescent="0.25">
      <c r="A13" s="72" t="s">
        <v>143</v>
      </c>
      <c r="B13" s="71"/>
      <c r="C13" s="71"/>
      <c r="D13" s="71"/>
      <c r="E13" s="71"/>
      <c r="F13" s="71"/>
      <c r="G13" s="71"/>
      <c r="H13" s="71"/>
      <c r="I13" s="71"/>
      <c r="J13" s="71"/>
    </row>
    <row r="14" spans="1:10" s="78" customFormat="1" ht="129" customHeight="1" x14ac:dyDescent="0.25">
      <c r="A14" s="90" t="s">
        <v>211</v>
      </c>
      <c r="B14" s="73"/>
      <c r="C14" s="73"/>
      <c r="D14" s="73"/>
      <c r="E14" s="73"/>
      <c r="F14" s="73"/>
      <c r="G14" s="73"/>
      <c r="H14" s="73"/>
      <c r="I14" s="73"/>
      <c r="J14" s="73"/>
    </row>
    <row r="15" spans="1:10" s="78" customFormat="1" ht="15" customHeight="1" x14ac:dyDescent="0.25">
      <c r="A15" s="83" t="s">
        <v>55</v>
      </c>
      <c r="B15" s="73"/>
      <c r="C15" s="73"/>
      <c r="D15" s="73"/>
      <c r="E15" s="73"/>
      <c r="F15" s="73"/>
      <c r="G15" s="73"/>
      <c r="H15" s="73"/>
      <c r="I15" s="73"/>
      <c r="J15" s="73"/>
    </row>
    <row r="16" spans="1:10" s="78" customFormat="1" ht="94.5" customHeight="1" x14ac:dyDescent="0.25">
      <c r="A16" s="79" t="s">
        <v>194</v>
      </c>
      <c r="B16" s="73"/>
      <c r="C16" s="73"/>
      <c r="D16" s="73"/>
      <c r="E16" s="73"/>
      <c r="F16" s="73"/>
      <c r="G16" s="73"/>
      <c r="H16" s="73"/>
      <c r="I16" s="73"/>
      <c r="J16" s="73"/>
    </row>
    <row r="17" spans="1:10" s="78" customFormat="1" ht="15" customHeight="1" x14ac:dyDescent="0.25">
      <c r="A17" s="83" t="s">
        <v>189</v>
      </c>
      <c r="B17" s="73"/>
      <c r="C17" s="73"/>
      <c r="D17" s="73"/>
      <c r="E17" s="73"/>
      <c r="F17" s="73"/>
      <c r="G17" s="73"/>
      <c r="H17" s="73"/>
      <c r="I17" s="73"/>
      <c r="J17" s="73"/>
    </row>
    <row r="18" spans="1:10" s="78" customFormat="1" ht="65.25" customHeight="1" x14ac:dyDescent="0.25">
      <c r="A18" s="82" t="s">
        <v>188</v>
      </c>
      <c r="B18" s="73"/>
      <c r="C18" s="73"/>
      <c r="D18" s="73"/>
      <c r="E18" s="73"/>
      <c r="F18" s="73"/>
      <c r="G18" s="73"/>
      <c r="H18" s="73"/>
      <c r="I18" s="73"/>
      <c r="J18" s="73"/>
    </row>
    <row r="19" spans="1:10" ht="15" x14ac:dyDescent="0.25">
      <c r="A19" s="151" t="s">
        <v>190</v>
      </c>
    </row>
    <row r="20" spans="1:10" ht="42" customHeight="1" x14ac:dyDescent="0.25">
      <c r="A20" s="82" t="s">
        <v>182</v>
      </c>
    </row>
  </sheetData>
  <sheetProtection algorithmName="SHA-512" hashValue="0TNr5vLazCDWk/2JDFXdugzq5MnVBl+dCLKrTMhh7XhMc32hwBUjUyMr5lDWjddBjPoMLjTaZK5dIVCq6T51Ww==" saltValue="0CGtT21+lndCLJUPjC49aA==" spinCount="100000" sheet="1" objects="1" scenarios="1"/>
  <pageMargins left="0.7" right="0.7" top="0.75" bottom="0.75" header="0.3" footer="0.3"/>
  <pageSetup orientation="portrait" r:id="rId1"/>
  <headerFooter>
    <oddHeader>&amp;CU.S. DOT SOLICITATION FOR SMALL BUSINESS INNOVATION RESEARCH PROGRAM
APPENDIX 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45"/>
  <sheetViews>
    <sheetView showGridLines="0" tabSelected="1" view="pageLayout" zoomScaleNormal="100" workbookViewId="0">
      <selection activeCell="A17" sqref="A17:I17"/>
    </sheetView>
  </sheetViews>
  <sheetFormatPr defaultRowHeight="15" x14ac:dyDescent="0.25"/>
  <cols>
    <col min="1" max="1" width="8.5703125" customWidth="1"/>
    <col min="7" max="7" width="12.42578125" customWidth="1"/>
    <col min="8" max="9" width="9.7109375" customWidth="1"/>
  </cols>
  <sheetData>
    <row r="1" spans="1:9" x14ac:dyDescent="0.25">
      <c r="A1" s="194" t="s">
        <v>0</v>
      </c>
      <c r="B1" s="194"/>
      <c r="C1" s="194"/>
      <c r="D1" s="194"/>
      <c r="E1" s="194"/>
      <c r="F1" s="194"/>
      <c r="G1" s="194"/>
      <c r="H1" s="194"/>
      <c r="I1" s="194"/>
    </row>
    <row r="2" spans="1:9" x14ac:dyDescent="0.25">
      <c r="A2" s="194" t="s">
        <v>172</v>
      </c>
      <c r="B2" s="194"/>
      <c r="C2" s="194"/>
      <c r="D2" s="194"/>
      <c r="E2" s="194"/>
      <c r="F2" s="194"/>
      <c r="G2" s="194"/>
      <c r="H2" s="194"/>
      <c r="I2" s="194"/>
    </row>
    <row r="3" spans="1:9" x14ac:dyDescent="0.25">
      <c r="A3" s="194" t="s">
        <v>173</v>
      </c>
      <c r="B3" s="195"/>
      <c r="C3" s="195"/>
      <c r="D3" s="195"/>
      <c r="E3" s="195"/>
      <c r="F3" s="195"/>
      <c r="G3" s="195"/>
      <c r="H3" s="195"/>
      <c r="I3" s="195"/>
    </row>
    <row r="4" spans="1:9" x14ac:dyDescent="0.25">
      <c r="A4" s="178" t="s">
        <v>7</v>
      </c>
      <c r="B4" s="179"/>
      <c r="C4" s="179"/>
      <c r="D4" s="179"/>
      <c r="E4" s="179"/>
      <c r="F4" s="6" t="s">
        <v>8</v>
      </c>
      <c r="G4" s="180">
        <f>'Cost Summary_A'!G18</f>
        <v>0</v>
      </c>
      <c r="H4" s="181"/>
      <c r="I4" s="182"/>
    </row>
    <row r="5" spans="1:9" x14ac:dyDescent="0.25">
      <c r="A5" s="178" t="s">
        <v>30</v>
      </c>
      <c r="B5" s="179"/>
      <c r="C5" s="179"/>
      <c r="D5" s="179"/>
      <c r="E5" s="179"/>
      <c r="F5" s="6" t="s">
        <v>8</v>
      </c>
      <c r="G5" s="180">
        <f>'Cost Summary_A'!G19</f>
        <v>0</v>
      </c>
      <c r="H5" s="181"/>
      <c r="I5" s="182"/>
    </row>
    <row r="6" spans="1:9" x14ac:dyDescent="0.25">
      <c r="A6" s="178" t="s">
        <v>174</v>
      </c>
      <c r="B6" s="179"/>
      <c r="C6" s="179"/>
      <c r="D6" s="179"/>
      <c r="E6" s="179"/>
      <c r="F6" s="6" t="s">
        <v>8</v>
      </c>
      <c r="G6" s="180">
        <f>'Cost Summary_A'!G20</f>
        <v>0</v>
      </c>
      <c r="H6" s="181"/>
      <c r="I6" s="182"/>
    </row>
    <row r="7" spans="1:9" x14ac:dyDescent="0.25">
      <c r="A7" s="190" t="s">
        <v>22</v>
      </c>
      <c r="B7" s="190"/>
      <c r="C7" s="190"/>
      <c r="D7" s="190"/>
      <c r="E7" s="188"/>
      <c r="F7" s="188"/>
      <c r="G7" s="188"/>
      <c r="H7" s="188"/>
      <c r="I7" s="188"/>
    </row>
    <row r="8" spans="1:9" x14ac:dyDescent="0.25">
      <c r="A8" s="190" t="s">
        <v>21</v>
      </c>
      <c r="B8" s="190"/>
      <c r="C8" s="190"/>
      <c r="D8" s="190"/>
      <c r="E8" s="188"/>
      <c r="F8" s="188"/>
      <c r="G8" s="188"/>
      <c r="H8" s="188"/>
      <c r="I8" s="188"/>
    </row>
    <row r="9" spans="1:9" x14ac:dyDescent="0.25">
      <c r="A9" s="190" t="s">
        <v>1</v>
      </c>
      <c r="B9" s="190"/>
      <c r="C9" s="190"/>
      <c r="D9" s="190"/>
      <c r="E9" s="188"/>
      <c r="F9" s="188"/>
      <c r="G9" s="188"/>
      <c r="H9" s="188"/>
      <c r="I9" s="188"/>
    </row>
    <row r="10" spans="1:9" x14ac:dyDescent="0.25">
      <c r="A10" s="190" t="s">
        <v>2</v>
      </c>
      <c r="B10" s="190"/>
      <c r="C10" s="190"/>
      <c r="D10" s="190"/>
      <c r="E10" s="188"/>
      <c r="F10" s="188"/>
      <c r="G10" s="188"/>
      <c r="H10" s="188"/>
      <c r="I10" s="188"/>
    </row>
    <row r="11" spans="1:9" x14ac:dyDescent="0.25">
      <c r="A11" s="190" t="s">
        <v>3</v>
      </c>
      <c r="B11" s="190"/>
      <c r="C11" s="190"/>
      <c r="D11" s="190"/>
      <c r="E11" s="188"/>
      <c r="F11" s="188"/>
      <c r="G11" s="188"/>
      <c r="H11" s="188"/>
      <c r="I11" s="188"/>
    </row>
    <row r="12" spans="1:9" x14ac:dyDescent="0.25">
      <c r="A12" s="190" t="s">
        <v>20</v>
      </c>
      <c r="B12" s="190"/>
      <c r="C12" s="190"/>
      <c r="D12" s="190"/>
      <c r="E12" s="188"/>
      <c r="F12" s="188"/>
      <c r="G12" s="188"/>
      <c r="H12" s="188"/>
      <c r="I12" s="188"/>
    </row>
    <row r="13" spans="1:9" x14ac:dyDescent="0.25">
      <c r="A13" s="190" t="s">
        <v>4</v>
      </c>
      <c r="B13" s="190"/>
      <c r="C13" s="190"/>
      <c r="D13" s="190"/>
      <c r="E13" s="188"/>
      <c r="F13" s="188"/>
      <c r="G13" s="188"/>
      <c r="H13" s="188"/>
      <c r="I13" s="189"/>
    </row>
    <row r="14" spans="1:9" ht="15.75" customHeight="1" x14ac:dyDescent="0.25">
      <c r="A14" s="190" t="s">
        <v>5</v>
      </c>
      <c r="B14" s="190"/>
      <c r="C14" s="190"/>
      <c r="D14" s="190"/>
      <c r="E14" s="188"/>
      <c r="F14" s="188"/>
      <c r="G14" s="188"/>
      <c r="H14" s="188"/>
      <c r="I14" s="189"/>
    </row>
    <row r="15" spans="1:9" x14ac:dyDescent="0.25">
      <c r="A15" s="190" t="s">
        <v>6</v>
      </c>
      <c r="B15" s="190"/>
      <c r="C15" s="190"/>
      <c r="D15" s="190"/>
      <c r="E15" s="188"/>
      <c r="F15" s="188"/>
      <c r="G15" s="188"/>
      <c r="H15" s="188"/>
      <c r="I15" s="189"/>
    </row>
    <row r="16" spans="1:9" x14ac:dyDescent="0.25">
      <c r="A16" s="190" t="s">
        <v>212</v>
      </c>
      <c r="B16" s="190"/>
      <c r="C16" s="190"/>
      <c r="D16" s="190"/>
      <c r="E16" s="188"/>
      <c r="F16" s="188"/>
      <c r="G16" s="188"/>
      <c r="H16" s="188"/>
      <c r="I16" s="189"/>
    </row>
    <row r="17" spans="1:9" ht="15.75" thickBot="1" x14ac:dyDescent="0.3">
      <c r="A17" s="205" t="s">
        <v>129</v>
      </c>
      <c r="B17" s="205"/>
      <c r="C17" s="205"/>
      <c r="D17" s="205"/>
      <c r="E17" s="205"/>
      <c r="F17" s="205"/>
      <c r="G17" s="205"/>
      <c r="H17" s="205"/>
      <c r="I17" s="205"/>
    </row>
    <row r="18" spans="1:9" s="4" customFormat="1" x14ac:dyDescent="0.25">
      <c r="A18" s="191" t="s">
        <v>144</v>
      </c>
      <c r="B18" s="184"/>
      <c r="C18" s="184"/>
      <c r="D18" s="184"/>
      <c r="E18" s="184"/>
      <c r="F18" s="184"/>
      <c r="G18" s="185"/>
      <c r="H18" s="55" t="s">
        <v>85</v>
      </c>
      <c r="I18" s="84" t="s">
        <v>86</v>
      </c>
    </row>
    <row r="19" spans="1:9" ht="31.15" customHeight="1" x14ac:dyDescent="0.25">
      <c r="A19" s="85" t="s">
        <v>89</v>
      </c>
      <c r="B19" s="192" t="s">
        <v>139</v>
      </c>
      <c r="C19" s="193"/>
      <c r="D19" s="193"/>
      <c r="E19" s="193"/>
      <c r="F19" s="193"/>
      <c r="G19" s="193"/>
      <c r="H19" s="103"/>
      <c r="I19" s="104"/>
    </row>
    <row r="20" spans="1:9" ht="15.75" customHeight="1" x14ac:dyDescent="0.25">
      <c r="A20" s="92" t="s">
        <v>90</v>
      </c>
      <c r="B20" s="196" t="s">
        <v>140</v>
      </c>
      <c r="C20" s="197"/>
      <c r="D20" s="197"/>
      <c r="E20" s="197"/>
      <c r="F20" s="197"/>
      <c r="G20" s="198"/>
      <c r="H20" s="186"/>
      <c r="I20" s="187"/>
    </row>
    <row r="21" spans="1:9" s="4" customFormat="1" ht="15.75" customHeight="1" x14ac:dyDescent="0.25">
      <c r="A21" s="92" t="s">
        <v>91</v>
      </c>
      <c r="B21" s="196" t="s">
        <v>87</v>
      </c>
      <c r="C21" s="197"/>
      <c r="D21" s="197"/>
      <c r="E21" s="197"/>
      <c r="F21" s="197"/>
      <c r="G21" s="198"/>
      <c r="H21" s="186"/>
      <c r="I21" s="187"/>
    </row>
    <row r="22" spans="1:9" ht="15.75" thickBot="1" x14ac:dyDescent="0.3">
      <c r="A22" s="93" t="s">
        <v>94</v>
      </c>
      <c r="B22" s="202" t="s">
        <v>123</v>
      </c>
      <c r="C22" s="203"/>
      <c r="D22" s="203"/>
      <c r="E22" s="203"/>
      <c r="F22" s="203"/>
      <c r="G22" s="204"/>
      <c r="H22" s="94" t="s">
        <v>122</v>
      </c>
      <c r="I22" s="105"/>
    </row>
    <row r="23" spans="1:9" s="4" customFormat="1" x14ac:dyDescent="0.25">
      <c r="A23" s="183" t="s">
        <v>93</v>
      </c>
      <c r="B23" s="184"/>
      <c r="C23" s="184"/>
      <c r="D23" s="184"/>
      <c r="E23" s="184"/>
      <c r="F23" s="184"/>
      <c r="G23" s="185"/>
      <c r="H23" s="55" t="s">
        <v>85</v>
      </c>
      <c r="I23" s="84" t="s">
        <v>86</v>
      </c>
    </row>
    <row r="24" spans="1:9" ht="44.65" customHeight="1" x14ac:dyDescent="0.25">
      <c r="A24" s="95" t="s">
        <v>89</v>
      </c>
      <c r="B24" s="206" t="s">
        <v>124</v>
      </c>
      <c r="C24" s="206"/>
      <c r="D24" s="206"/>
      <c r="E24" s="206"/>
      <c r="F24" s="206"/>
      <c r="G24" s="206"/>
      <c r="H24" s="106"/>
      <c r="I24" s="107"/>
    </row>
    <row r="25" spans="1:9" x14ac:dyDescent="0.25">
      <c r="A25" s="96" t="s">
        <v>90</v>
      </c>
      <c r="B25" s="196" t="s">
        <v>125</v>
      </c>
      <c r="C25" s="197"/>
      <c r="D25" s="197"/>
      <c r="E25" s="197"/>
      <c r="F25" s="197"/>
      <c r="G25" s="198"/>
      <c r="H25" s="106"/>
      <c r="I25" s="107"/>
    </row>
    <row r="26" spans="1:9" x14ac:dyDescent="0.25">
      <c r="A26" s="96" t="s">
        <v>91</v>
      </c>
      <c r="B26" s="196" t="s">
        <v>126</v>
      </c>
      <c r="C26" s="197"/>
      <c r="D26" s="197"/>
      <c r="E26" s="197"/>
      <c r="F26" s="197"/>
      <c r="G26" s="198"/>
      <c r="H26" s="106"/>
      <c r="I26" s="107"/>
    </row>
    <row r="27" spans="1:9" s="4" customFormat="1" x14ac:dyDescent="0.25">
      <c r="A27" s="96" t="s">
        <v>91</v>
      </c>
      <c r="B27" s="199" t="s">
        <v>127</v>
      </c>
      <c r="C27" s="200"/>
      <c r="D27" s="200"/>
      <c r="E27" s="200"/>
      <c r="F27" s="200"/>
      <c r="G27" s="201"/>
      <c r="H27" s="207"/>
      <c r="I27" s="208"/>
    </row>
    <row r="28" spans="1:9" ht="15.75" thickBot="1" x14ac:dyDescent="0.3">
      <c r="A28" s="97" t="s">
        <v>92</v>
      </c>
      <c r="B28" s="202" t="s">
        <v>128</v>
      </c>
      <c r="C28" s="203"/>
      <c r="D28" s="203"/>
      <c r="E28" s="203"/>
      <c r="F28" s="203"/>
      <c r="G28" s="204"/>
      <c r="H28" s="98" t="s">
        <v>88</v>
      </c>
      <c r="I28" s="105"/>
    </row>
    <row r="29" spans="1:9" x14ac:dyDescent="0.25">
      <c r="A29" s="183" t="s">
        <v>132</v>
      </c>
      <c r="B29" s="184"/>
      <c r="C29" s="184"/>
      <c r="D29" s="184"/>
      <c r="E29" s="184"/>
      <c r="F29" s="184"/>
      <c r="G29" s="185"/>
      <c r="H29" s="55" t="s">
        <v>85</v>
      </c>
      <c r="I29" s="84" t="s">
        <v>86</v>
      </c>
    </row>
    <row r="30" spans="1:9" ht="15.75" customHeight="1" x14ac:dyDescent="0.25">
      <c r="A30" s="96" t="s">
        <v>89</v>
      </c>
      <c r="B30" s="199" t="s">
        <v>95</v>
      </c>
      <c r="C30" s="200"/>
      <c r="D30" s="200"/>
      <c r="E30" s="200"/>
      <c r="F30" s="200"/>
      <c r="G30" s="201"/>
      <c r="H30" s="108"/>
      <c r="I30" s="109"/>
    </row>
    <row r="31" spans="1:9" x14ac:dyDescent="0.25">
      <c r="A31" s="96" t="s">
        <v>90</v>
      </c>
      <c r="B31" s="199" t="s">
        <v>96</v>
      </c>
      <c r="C31" s="200"/>
      <c r="D31" s="200"/>
      <c r="E31" s="200"/>
      <c r="F31" s="200"/>
      <c r="G31" s="201"/>
      <c r="H31" s="108"/>
      <c r="I31" s="109"/>
    </row>
    <row r="32" spans="1:9" s="4" customFormat="1" ht="30" customHeight="1" x14ac:dyDescent="0.25">
      <c r="A32" s="92" t="s">
        <v>91</v>
      </c>
      <c r="B32" s="212" t="s">
        <v>130</v>
      </c>
      <c r="C32" s="213"/>
      <c r="D32" s="213"/>
      <c r="E32" s="213"/>
      <c r="F32" s="213"/>
      <c r="G32" s="214"/>
      <c r="H32" s="209"/>
      <c r="I32" s="211"/>
    </row>
    <row r="33" spans="1:10" x14ac:dyDescent="0.25">
      <c r="A33" s="99" t="s">
        <v>94</v>
      </c>
      <c r="B33" s="199" t="s">
        <v>100</v>
      </c>
      <c r="C33" s="200"/>
      <c r="D33" s="200"/>
      <c r="E33" s="200"/>
      <c r="F33" s="200"/>
      <c r="G33" s="201"/>
      <c r="H33" s="110"/>
      <c r="I33" s="111"/>
    </row>
    <row r="34" spans="1:10" s="4" customFormat="1" x14ac:dyDescent="0.25">
      <c r="A34" s="100" t="s">
        <v>92</v>
      </c>
      <c r="B34" s="216" t="s">
        <v>131</v>
      </c>
      <c r="C34" s="217"/>
      <c r="D34" s="217"/>
      <c r="E34" s="217"/>
      <c r="F34" s="217"/>
      <c r="G34" s="218"/>
      <c r="H34" s="219"/>
      <c r="I34" s="220"/>
    </row>
    <row r="35" spans="1:10" x14ac:dyDescent="0.25">
      <c r="A35" s="221" t="s">
        <v>133</v>
      </c>
      <c r="B35" s="221"/>
      <c r="C35" s="221"/>
      <c r="D35" s="221"/>
      <c r="E35" s="221"/>
      <c r="F35" s="221"/>
      <c r="G35" s="221"/>
      <c r="H35" s="101" t="s">
        <v>85</v>
      </c>
      <c r="I35" s="101" t="s">
        <v>86</v>
      </c>
    </row>
    <row r="36" spans="1:10" x14ac:dyDescent="0.25">
      <c r="A36" s="102" t="s">
        <v>89</v>
      </c>
      <c r="B36" s="199" t="s">
        <v>97</v>
      </c>
      <c r="C36" s="200"/>
      <c r="D36" s="200"/>
      <c r="E36" s="200"/>
      <c r="F36" s="200"/>
      <c r="G36" s="201"/>
      <c r="H36" s="108"/>
      <c r="I36" s="108"/>
    </row>
    <row r="37" spans="1:10" x14ac:dyDescent="0.25">
      <c r="A37" s="102" t="s">
        <v>90</v>
      </c>
      <c r="B37" s="199" t="s">
        <v>99</v>
      </c>
      <c r="C37" s="200"/>
      <c r="D37" s="200"/>
      <c r="E37" s="200"/>
      <c r="F37" s="200"/>
      <c r="G37" s="201"/>
      <c r="H37" s="209"/>
      <c r="I37" s="210"/>
    </row>
    <row r="38" spans="1:10" ht="28.5" customHeight="1" x14ac:dyDescent="0.25">
      <c r="A38" s="102" t="s">
        <v>91</v>
      </c>
      <c r="B38" s="215" t="s">
        <v>98</v>
      </c>
      <c r="C38" s="206"/>
      <c r="D38" s="206"/>
      <c r="E38" s="206"/>
      <c r="F38" s="206"/>
      <c r="G38" s="206"/>
      <c r="H38" s="108"/>
      <c r="I38" s="108"/>
    </row>
    <row r="39" spans="1:10" s="4" customFormat="1" x14ac:dyDescent="0.25">
      <c r="A39" s="102" t="s">
        <v>94</v>
      </c>
      <c r="B39" s="199" t="s">
        <v>99</v>
      </c>
      <c r="C39" s="200"/>
      <c r="D39" s="200"/>
      <c r="E39" s="200"/>
      <c r="F39" s="200"/>
      <c r="G39" s="201"/>
      <c r="H39" s="209"/>
      <c r="I39" s="210"/>
    </row>
    <row r="40" spans="1:10" x14ac:dyDescent="0.25">
      <c r="J40" s="5"/>
    </row>
    <row r="41" spans="1:10" x14ac:dyDescent="0.25">
      <c r="A41" s="7"/>
      <c r="B41" s="5"/>
      <c r="C41" s="5"/>
      <c r="D41" s="5"/>
      <c r="E41" s="5"/>
      <c r="F41" s="5"/>
      <c r="G41" s="5"/>
      <c r="H41" s="5"/>
      <c r="I41" s="5"/>
      <c r="J41" s="5"/>
    </row>
    <row r="42" spans="1:10" x14ac:dyDescent="0.25">
      <c r="A42" s="5"/>
    </row>
    <row r="45" spans="1:10" ht="17.25" customHeight="1" x14ac:dyDescent="0.25"/>
  </sheetData>
  <sheetProtection algorithmName="SHA-512" hashValue="iuCJjtsRNY481db5O9F8NDDvewY0hHZnAakHjKxj10LpEqCMomDlIxfX3g1dWSd/KogEatnCcz116bq2GKwoMg==" saltValue="lo4IjvAXmGe1EgKM4489iw==" spinCount="100000" sheet="1" objects="1" scenarios="1"/>
  <mergeCells count="59">
    <mergeCell ref="B39:G39"/>
    <mergeCell ref="H39:I39"/>
    <mergeCell ref="H32:I32"/>
    <mergeCell ref="B32:G32"/>
    <mergeCell ref="B31:G31"/>
    <mergeCell ref="B33:G33"/>
    <mergeCell ref="B36:G36"/>
    <mergeCell ref="B37:G37"/>
    <mergeCell ref="B38:G38"/>
    <mergeCell ref="H37:I37"/>
    <mergeCell ref="B34:G34"/>
    <mergeCell ref="H34:I34"/>
    <mergeCell ref="A35:G35"/>
    <mergeCell ref="B26:G26"/>
    <mergeCell ref="B27:G27"/>
    <mergeCell ref="B28:G28"/>
    <mergeCell ref="A17:I17"/>
    <mergeCell ref="B30:G30"/>
    <mergeCell ref="B20:G20"/>
    <mergeCell ref="B21:G21"/>
    <mergeCell ref="B22:G22"/>
    <mergeCell ref="B25:G25"/>
    <mergeCell ref="B24:G24"/>
    <mergeCell ref="A29:G29"/>
    <mergeCell ref="H27:I27"/>
    <mergeCell ref="A15:D15"/>
    <mergeCell ref="E13:I13"/>
    <mergeCell ref="E14:I14"/>
    <mergeCell ref="E9:I9"/>
    <mergeCell ref="E10:I10"/>
    <mergeCell ref="E11:I11"/>
    <mergeCell ref="E12:I12"/>
    <mergeCell ref="A8:D8"/>
    <mergeCell ref="A9:D9"/>
    <mergeCell ref="A10:D10"/>
    <mergeCell ref="A13:D13"/>
    <mergeCell ref="A11:D11"/>
    <mergeCell ref="A12:D12"/>
    <mergeCell ref="A1:I1"/>
    <mergeCell ref="A2:I2"/>
    <mergeCell ref="A3:I3"/>
    <mergeCell ref="A4:E4"/>
    <mergeCell ref="G4:I4"/>
    <mergeCell ref="A5:E5"/>
    <mergeCell ref="A6:E6"/>
    <mergeCell ref="G5:I5"/>
    <mergeCell ref="G6:I6"/>
    <mergeCell ref="A23:G23"/>
    <mergeCell ref="H20:I20"/>
    <mergeCell ref="E15:I15"/>
    <mergeCell ref="E8:I8"/>
    <mergeCell ref="A14:D14"/>
    <mergeCell ref="A16:D16"/>
    <mergeCell ref="H21:I21"/>
    <mergeCell ref="A18:G18"/>
    <mergeCell ref="B19:G19"/>
    <mergeCell ref="E7:I7"/>
    <mergeCell ref="E16:I16"/>
    <mergeCell ref="A7:D7"/>
  </mergeCells>
  <pageMargins left="0.7" right="0.7" top="0.75" bottom="0.75" header="0.3" footer="0.3"/>
  <pageSetup orientation="portrait" r:id="rId1"/>
  <headerFooter>
    <oddHeader>&amp;CU.S. DOT SOLICITATION FOR SMALL BUSINESS INNOVATION RESEARCH PROGRAM
APPENDIX C</oddHeader>
  </headerFooter>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28"/>
  <sheetViews>
    <sheetView showGridLines="0" view="pageLayout" zoomScaleNormal="100" workbookViewId="0">
      <selection activeCell="G17" sqref="G17:H17"/>
    </sheetView>
  </sheetViews>
  <sheetFormatPr defaultColWidth="8.7109375" defaultRowHeight="15" x14ac:dyDescent="0.25"/>
  <cols>
    <col min="1" max="1" width="4.5703125" style="62" customWidth="1"/>
    <col min="2" max="4" width="8.7109375" style="4"/>
    <col min="5" max="5" width="26.7109375" style="4" customWidth="1"/>
    <col min="6" max="6" width="9" style="4" customWidth="1"/>
    <col min="7" max="7" width="4.7109375" style="4" customWidth="1"/>
    <col min="8" max="8" width="9" style="4" customWidth="1"/>
    <col min="9" max="9" width="10.28515625" style="4" customWidth="1"/>
    <col min="10" max="16384" width="8.7109375" style="4"/>
  </cols>
  <sheetData>
    <row r="1" spans="1:9" ht="18.75" x14ac:dyDescent="0.3">
      <c r="A1" s="275"/>
      <c r="B1" s="275"/>
      <c r="C1" s="275"/>
      <c r="D1" s="275"/>
      <c r="E1" s="276"/>
      <c r="F1" s="276"/>
      <c r="G1" s="276"/>
      <c r="H1" s="276"/>
      <c r="I1" s="5"/>
    </row>
    <row r="2" spans="1:9" ht="15" customHeight="1" x14ac:dyDescent="0.25">
      <c r="A2" s="237" t="s">
        <v>119</v>
      </c>
      <c r="B2" s="237"/>
      <c r="C2" s="237"/>
      <c r="D2" s="237"/>
      <c r="E2" s="238"/>
      <c r="F2" s="238"/>
      <c r="G2" s="238"/>
      <c r="H2" s="238"/>
      <c r="I2" s="238"/>
    </row>
    <row r="3" spans="1:9" ht="40.15" customHeight="1" x14ac:dyDescent="0.25">
      <c r="A3" s="112" t="s">
        <v>58</v>
      </c>
      <c r="B3" s="250" t="s">
        <v>56</v>
      </c>
      <c r="C3" s="250"/>
      <c r="D3" s="250"/>
      <c r="E3" s="250"/>
      <c r="F3" s="250"/>
      <c r="G3" s="250" t="s">
        <v>18</v>
      </c>
      <c r="H3" s="250"/>
      <c r="I3" s="86" t="s">
        <v>83</v>
      </c>
    </row>
    <row r="4" spans="1:9" ht="19.899999999999999" customHeight="1" x14ac:dyDescent="0.25">
      <c r="A4" s="56">
        <v>1</v>
      </c>
      <c r="B4" s="249" t="s">
        <v>15</v>
      </c>
      <c r="C4" s="249"/>
      <c r="D4" s="249"/>
      <c r="E4" s="249"/>
      <c r="F4" s="249"/>
      <c r="G4" s="247">
        <f>'Direct labor_B'!F20</f>
        <v>0</v>
      </c>
      <c r="H4" s="248"/>
      <c r="I4" s="106"/>
    </row>
    <row r="5" spans="1:9" ht="19.899999999999999" customHeight="1" x14ac:dyDescent="0.25">
      <c r="A5" s="56">
        <v>2</v>
      </c>
      <c r="B5" s="278" t="s">
        <v>16</v>
      </c>
      <c r="C5" s="278"/>
      <c r="D5" s="278"/>
      <c r="E5" s="278"/>
      <c r="F5" s="242"/>
      <c r="G5" s="247">
        <f>Materials_C!E15</f>
        <v>0</v>
      </c>
      <c r="H5" s="248"/>
      <c r="I5" s="106"/>
    </row>
    <row r="6" spans="1:9" ht="20.25" customHeight="1" x14ac:dyDescent="0.25">
      <c r="A6" s="56">
        <v>3</v>
      </c>
      <c r="B6" s="242" t="s">
        <v>51</v>
      </c>
      <c r="C6" s="242"/>
      <c r="D6" s="242"/>
      <c r="E6" s="242"/>
      <c r="F6" s="242"/>
      <c r="G6" s="247">
        <f>Equipment_D!E15</f>
        <v>0</v>
      </c>
      <c r="H6" s="248"/>
      <c r="I6" s="106"/>
    </row>
    <row r="7" spans="1:9" ht="20.25" customHeight="1" x14ac:dyDescent="0.25">
      <c r="A7" s="56">
        <v>4</v>
      </c>
      <c r="B7" s="242" t="s">
        <v>69</v>
      </c>
      <c r="C7" s="242"/>
      <c r="D7" s="242"/>
      <c r="E7" s="242"/>
      <c r="F7" s="242"/>
      <c r="G7" s="247">
        <f>'Special test equipment_E'!E16</f>
        <v>0</v>
      </c>
      <c r="H7" s="248"/>
      <c r="I7" s="106"/>
    </row>
    <row r="8" spans="1:9" ht="20.25" customHeight="1" x14ac:dyDescent="0.25">
      <c r="A8" s="56">
        <v>5</v>
      </c>
      <c r="B8" s="249" t="s">
        <v>70</v>
      </c>
      <c r="C8" s="249"/>
      <c r="D8" s="249"/>
      <c r="E8" s="249"/>
      <c r="F8" s="249"/>
      <c r="G8" s="247">
        <f>Subcontracts_F!E15</f>
        <v>0</v>
      </c>
      <c r="H8" s="248"/>
      <c r="I8" s="106"/>
    </row>
    <row r="9" spans="1:9" ht="20.25" customHeight="1" x14ac:dyDescent="0.25">
      <c r="A9" s="56">
        <v>6</v>
      </c>
      <c r="B9" s="249" t="s">
        <v>71</v>
      </c>
      <c r="C9" s="249"/>
      <c r="D9" s="249"/>
      <c r="E9" s="249"/>
      <c r="F9" s="249"/>
      <c r="G9" s="247">
        <f>Consultants_G!F10</f>
        <v>0</v>
      </c>
      <c r="H9" s="248"/>
      <c r="I9" s="106"/>
    </row>
    <row r="10" spans="1:9" ht="20.25" customHeight="1" x14ac:dyDescent="0.25">
      <c r="A10" s="56">
        <v>7</v>
      </c>
      <c r="B10" s="257" t="s">
        <v>157</v>
      </c>
      <c r="C10" s="258"/>
      <c r="D10" s="258"/>
      <c r="E10" s="258"/>
      <c r="F10" s="259"/>
      <c r="G10" s="247">
        <f>Travel_H!E25</f>
        <v>0</v>
      </c>
      <c r="H10" s="248"/>
      <c r="I10" s="106"/>
    </row>
    <row r="11" spans="1:9" ht="20.25" customHeight="1" x14ac:dyDescent="0.25">
      <c r="A11" s="56">
        <v>8</v>
      </c>
      <c r="B11" s="257" t="s">
        <v>158</v>
      </c>
      <c r="C11" s="258"/>
      <c r="D11" s="258"/>
      <c r="E11" s="258"/>
      <c r="F11" s="259"/>
      <c r="G11" s="247">
        <f>Other_I!E17</f>
        <v>0</v>
      </c>
      <c r="H11" s="248"/>
      <c r="I11" s="106"/>
    </row>
    <row r="12" spans="1:9" ht="20.25" customHeight="1" thickBot="1" x14ac:dyDescent="0.3">
      <c r="A12" s="57">
        <v>9</v>
      </c>
      <c r="B12" s="279" t="s">
        <v>161</v>
      </c>
      <c r="C12" s="280"/>
      <c r="D12" s="280"/>
      <c r="E12" s="280"/>
      <c r="F12" s="281"/>
      <c r="G12" s="282">
        <f>G4+G5+G6+G7+G8+G9+G10+G11</f>
        <v>0</v>
      </c>
      <c r="H12" s="283"/>
      <c r="I12" s="142"/>
    </row>
    <row r="13" spans="1:9" ht="12.75" customHeight="1" x14ac:dyDescent="0.25">
      <c r="A13" s="58"/>
      <c r="B13" s="245" t="s">
        <v>48</v>
      </c>
      <c r="C13" s="246"/>
      <c r="D13" s="246"/>
      <c r="E13" s="246"/>
      <c r="F13" s="246"/>
      <c r="G13" s="243"/>
      <c r="H13" s="244"/>
      <c r="I13" s="143"/>
    </row>
    <row r="14" spans="1:9" ht="19.899999999999999" customHeight="1" x14ac:dyDescent="0.25">
      <c r="A14" s="59">
        <v>10</v>
      </c>
      <c r="B14" s="277" t="s">
        <v>162</v>
      </c>
      <c r="C14" s="277"/>
      <c r="D14" s="277"/>
      <c r="E14" s="277"/>
      <c r="F14" s="64">
        <v>0</v>
      </c>
      <c r="G14" s="239">
        <f>F14*G4</f>
        <v>0</v>
      </c>
      <c r="H14" s="240"/>
      <c r="I14" s="106"/>
    </row>
    <row r="15" spans="1:9" ht="30" customHeight="1" x14ac:dyDescent="0.25">
      <c r="A15" s="59">
        <v>11</v>
      </c>
      <c r="B15" s="241" t="s">
        <v>163</v>
      </c>
      <c r="C15" s="241"/>
      <c r="D15" s="241"/>
      <c r="E15" s="241"/>
      <c r="F15" s="65">
        <v>0</v>
      </c>
      <c r="G15" s="239">
        <f>F15*(G4+G14)</f>
        <v>0</v>
      </c>
      <c r="H15" s="240"/>
      <c r="I15" s="106"/>
    </row>
    <row r="16" spans="1:9" ht="30" customHeight="1" x14ac:dyDescent="0.25">
      <c r="A16" s="60">
        <v>12</v>
      </c>
      <c r="B16" s="254" t="s">
        <v>164</v>
      </c>
      <c r="C16" s="255"/>
      <c r="D16" s="255"/>
      <c r="E16" s="256"/>
      <c r="F16" s="67">
        <v>0</v>
      </c>
      <c r="G16" s="284">
        <f>F16*(G12+G14+G15)</f>
        <v>0</v>
      </c>
      <c r="H16" s="285"/>
      <c r="I16" s="106"/>
    </row>
    <row r="17" spans="1:9" ht="30" customHeight="1" x14ac:dyDescent="0.25">
      <c r="A17" s="63">
        <v>13</v>
      </c>
      <c r="B17" s="269" t="s">
        <v>210</v>
      </c>
      <c r="C17" s="270"/>
      <c r="D17" s="270"/>
      <c r="E17" s="270"/>
      <c r="F17" s="271"/>
      <c r="G17" s="287" t="e">
        <f>(G20-G8-G9)/G20</f>
        <v>#DIV/0!</v>
      </c>
      <c r="H17" s="288"/>
      <c r="I17" s="106"/>
    </row>
    <row r="18" spans="1:9" ht="20.25" customHeight="1" x14ac:dyDescent="0.25">
      <c r="A18" s="61">
        <v>14</v>
      </c>
      <c r="B18" s="265" t="s">
        <v>160</v>
      </c>
      <c r="C18" s="266"/>
      <c r="D18" s="266"/>
      <c r="E18" s="266"/>
      <c r="F18" s="266"/>
      <c r="G18" s="267">
        <f>G12+G14+G15+G16</f>
        <v>0</v>
      </c>
      <c r="H18" s="268"/>
      <c r="I18" s="106"/>
    </row>
    <row r="19" spans="1:9" ht="20.25" customHeight="1" x14ac:dyDescent="0.25">
      <c r="A19" s="56">
        <v>15</v>
      </c>
      <c r="B19" s="286" t="s">
        <v>159</v>
      </c>
      <c r="C19" s="286"/>
      <c r="D19" s="286"/>
      <c r="E19" s="286"/>
      <c r="F19" s="66">
        <v>0</v>
      </c>
      <c r="G19" s="239">
        <f>G18*F19</f>
        <v>0</v>
      </c>
      <c r="H19" s="240"/>
      <c r="I19" s="106"/>
    </row>
    <row r="20" spans="1:9" ht="20.25" customHeight="1" x14ac:dyDescent="0.25">
      <c r="A20" s="57">
        <v>16</v>
      </c>
      <c r="B20" s="260" t="s">
        <v>134</v>
      </c>
      <c r="C20" s="261"/>
      <c r="D20" s="261"/>
      <c r="E20" s="261"/>
      <c r="F20" s="262"/>
      <c r="G20" s="263">
        <f>G18+G19</f>
        <v>0</v>
      </c>
      <c r="H20" s="264"/>
      <c r="I20" s="113"/>
    </row>
    <row r="21" spans="1:9" ht="42" customHeight="1" x14ac:dyDescent="0.25">
      <c r="A21" s="272" t="s">
        <v>101</v>
      </c>
      <c r="B21" s="273"/>
      <c r="C21" s="273"/>
      <c r="D21" s="273"/>
      <c r="E21" s="273"/>
      <c r="F21" s="273"/>
      <c r="G21" s="273"/>
      <c r="H21" s="273"/>
      <c r="I21" s="274"/>
    </row>
    <row r="22" spans="1:9" x14ac:dyDescent="0.25">
      <c r="A22" s="251" t="s">
        <v>103</v>
      </c>
      <c r="B22" s="252"/>
      <c r="C22" s="252"/>
      <c r="D22" s="252"/>
      <c r="E22" s="252"/>
      <c r="F22" s="252"/>
      <c r="G22" s="252"/>
      <c r="H22" s="252"/>
      <c r="I22" s="253"/>
    </row>
    <row r="23" spans="1:9" ht="43.5" customHeight="1" x14ac:dyDescent="0.25">
      <c r="A23" s="233" t="s">
        <v>195</v>
      </c>
      <c r="B23" s="234"/>
      <c r="C23" s="234"/>
      <c r="D23" s="234"/>
      <c r="E23" s="234"/>
      <c r="F23" s="234"/>
      <c r="G23" s="234"/>
      <c r="H23" s="234"/>
      <c r="I23" s="235"/>
    </row>
    <row r="24" spans="1:9" ht="27.75" customHeight="1" x14ac:dyDescent="0.25">
      <c r="A24" s="222" t="s">
        <v>196</v>
      </c>
      <c r="B24" s="223"/>
      <c r="C24" s="223"/>
      <c r="D24" s="223"/>
      <c r="E24" s="223"/>
      <c r="F24" s="223"/>
      <c r="G24" s="223"/>
      <c r="H24" s="223"/>
      <c r="I24" s="224"/>
    </row>
    <row r="25" spans="1:9" ht="51" customHeight="1" x14ac:dyDescent="0.25">
      <c r="A25" s="225"/>
      <c r="B25" s="226"/>
      <c r="C25" s="226"/>
      <c r="D25" s="226"/>
      <c r="E25" s="226"/>
      <c r="F25" s="226"/>
      <c r="G25" s="226"/>
      <c r="H25" s="226"/>
      <c r="I25" s="227"/>
    </row>
    <row r="26" spans="1:9" x14ac:dyDescent="0.25">
      <c r="A26" s="228" t="s">
        <v>135</v>
      </c>
      <c r="B26" s="229"/>
      <c r="C26" s="229"/>
      <c r="D26" s="229"/>
      <c r="E26" s="229"/>
      <c r="F26" s="229"/>
      <c r="G26" s="229"/>
      <c r="H26" s="229"/>
      <c r="I26" s="229"/>
    </row>
    <row r="27" spans="1:9" x14ac:dyDescent="0.25">
      <c r="A27" s="230" t="s">
        <v>109</v>
      </c>
      <c r="B27" s="231"/>
      <c r="C27" s="231"/>
      <c r="D27" s="231"/>
      <c r="E27" s="231"/>
      <c r="F27" s="231"/>
      <c r="G27" s="231"/>
      <c r="H27" s="231"/>
      <c r="I27" s="232"/>
    </row>
    <row r="28" spans="1:9" ht="56.25" customHeight="1" x14ac:dyDescent="0.25">
      <c r="A28" s="236"/>
      <c r="B28" s="227"/>
      <c r="C28" s="227"/>
      <c r="D28" s="227"/>
      <c r="E28" s="227"/>
      <c r="F28" s="227"/>
      <c r="G28" s="227"/>
      <c r="H28" s="227"/>
      <c r="I28" s="227"/>
    </row>
  </sheetData>
  <sheetProtection algorithmName="SHA-512" hashValue="DrTTdztTqiEow7xQ1WFe1OH9+XZexSVxu7T6UDqxwmKe6123+cF26DleprkOkBEccpbMwyEe/ycnzvhgc8dNSw==" saltValue="3ozNsR1sgGAiP/X3Y2/Hcw==" spinCount="100000" sheet="1" objects="1" scenarios="1"/>
  <mergeCells count="46">
    <mergeCell ref="A21:I21"/>
    <mergeCell ref="A1:H1"/>
    <mergeCell ref="B4:F4"/>
    <mergeCell ref="G4:H4"/>
    <mergeCell ref="B14:E14"/>
    <mergeCell ref="B5:F5"/>
    <mergeCell ref="G5:H5"/>
    <mergeCell ref="B10:F10"/>
    <mergeCell ref="B12:F12"/>
    <mergeCell ref="G12:H12"/>
    <mergeCell ref="G10:H10"/>
    <mergeCell ref="G16:H16"/>
    <mergeCell ref="B19:E19"/>
    <mergeCell ref="G17:H17"/>
    <mergeCell ref="G3:H3"/>
    <mergeCell ref="G9:H9"/>
    <mergeCell ref="B16:E16"/>
    <mergeCell ref="B11:F11"/>
    <mergeCell ref="G11:H11"/>
    <mergeCell ref="B20:F20"/>
    <mergeCell ref="G20:H20"/>
    <mergeCell ref="B18:F18"/>
    <mergeCell ref="G18:H18"/>
    <mergeCell ref="G19:H19"/>
    <mergeCell ref="B17:F17"/>
    <mergeCell ref="A28:I28"/>
    <mergeCell ref="A2:I2"/>
    <mergeCell ref="G15:H15"/>
    <mergeCell ref="G14:H14"/>
    <mergeCell ref="B15:E15"/>
    <mergeCell ref="B6:F6"/>
    <mergeCell ref="G13:H13"/>
    <mergeCell ref="B13:F13"/>
    <mergeCell ref="G6:H6"/>
    <mergeCell ref="B7:F7"/>
    <mergeCell ref="G7:H7"/>
    <mergeCell ref="B8:F8"/>
    <mergeCell ref="B3:F3"/>
    <mergeCell ref="G8:H8"/>
    <mergeCell ref="B9:F9"/>
    <mergeCell ref="A22:I22"/>
    <mergeCell ref="A24:I24"/>
    <mergeCell ref="A25:I25"/>
    <mergeCell ref="A26:I26"/>
    <mergeCell ref="A27:I27"/>
    <mergeCell ref="A23:I23"/>
  </mergeCells>
  <pageMargins left="0.45" right="0.45" top="0.5" bottom="0.5" header="0.3" footer="0.3"/>
  <pageSetup orientation="portrait" r:id="rId1"/>
  <headerFooter>
    <oddHeader>&amp;CU.S. DOT SOLICITATION FOR SMALL BUSINESS INNOVATION RESEARCH PROGRAM
APPENDIX 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33"/>
  <sheetViews>
    <sheetView showGridLines="0" view="pageLayout" zoomScaleNormal="100" workbookViewId="0">
      <selection activeCell="D4" sqref="D4:E4"/>
    </sheetView>
  </sheetViews>
  <sheetFormatPr defaultRowHeight="15" x14ac:dyDescent="0.25"/>
  <cols>
    <col min="1" max="1" width="9.28515625" style="4"/>
    <col min="2" max="2" width="26.7109375" customWidth="1"/>
    <col min="3" max="3" width="23.28515625" style="4" customWidth="1"/>
    <col min="4" max="4" width="9.140625" customWidth="1"/>
    <col min="5" max="5" width="12.28515625" customWidth="1"/>
    <col min="6" max="6" width="14.28515625" style="4" customWidth="1"/>
    <col min="7" max="7" width="26.7109375" style="4" customWidth="1"/>
  </cols>
  <sheetData>
    <row r="1" spans="1:7" ht="18.75" x14ac:dyDescent="0.3">
      <c r="A1" s="289" t="s">
        <v>176</v>
      </c>
      <c r="B1" s="289"/>
      <c r="C1" s="289"/>
      <c r="D1" s="289"/>
      <c r="E1" s="289"/>
      <c r="F1" s="289"/>
      <c r="G1" s="289"/>
    </row>
    <row r="2" spans="1:7" ht="17.100000000000001" customHeight="1" x14ac:dyDescent="0.25">
      <c r="A2" s="157" t="s">
        <v>58</v>
      </c>
      <c r="B2" s="158" t="s">
        <v>26</v>
      </c>
      <c r="C2" s="158" t="s">
        <v>25</v>
      </c>
      <c r="D2" s="158" t="s">
        <v>27</v>
      </c>
      <c r="E2" s="158" t="s">
        <v>28</v>
      </c>
      <c r="F2" s="158" t="s">
        <v>29</v>
      </c>
      <c r="G2" s="158" t="s">
        <v>57</v>
      </c>
    </row>
    <row r="3" spans="1:7" s="4" customFormat="1" ht="15.6" customHeight="1" x14ac:dyDescent="0.25">
      <c r="A3" s="115" t="s">
        <v>115</v>
      </c>
      <c r="B3" s="15" t="s">
        <v>60</v>
      </c>
      <c r="C3" s="15" t="s">
        <v>61</v>
      </c>
      <c r="D3" s="15">
        <v>10</v>
      </c>
      <c r="E3" s="38">
        <v>50</v>
      </c>
      <c r="F3" s="38">
        <f>D3*E3</f>
        <v>500</v>
      </c>
      <c r="G3" s="34" t="s">
        <v>67</v>
      </c>
    </row>
    <row r="4" spans="1:7" x14ac:dyDescent="0.25">
      <c r="A4" s="15">
        <v>1</v>
      </c>
      <c r="B4" s="89"/>
      <c r="C4" s="89"/>
      <c r="D4" s="138"/>
      <c r="E4" s="36"/>
      <c r="F4" s="37">
        <f>E4*D4</f>
        <v>0</v>
      </c>
      <c r="G4" s="35"/>
    </row>
    <row r="5" spans="1:7" x14ac:dyDescent="0.25">
      <c r="A5" s="15">
        <f>A4+1</f>
        <v>2</v>
      </c>
      <c r="B5" s="89"/>
      <c r="C5" s="89"/>
      <c r="D5" s="138"/>
      <c r="E5" s="36"/>
      <c r="F5" s="37">
        <f t="shared" ref="F5:F18" si="0">E5*D5</f>
        <v>0</v>
      </c>
      <c r="G5" s="35"/>
    </row>
    <row r="6" spans="1:7" x14ac:dyDescent="0.25">
      <c r="A6" s="15">
        <f t="shared" ref="A6:A15" si="1">A5+1</f>
        <v>3</v>
      </c>
      <c r="B6" s="89"/>
      <c r="C6" s="89"/>
      <c r="D6" s="138"/>
      <c r="E6" s="36"/>
      <c r="F6" s="37">
        <f t="shared" si="0"/>
        <v>0</v>
      </c>
      <c r="G6" s="35"/>
    </row>
    <row r="7" spans="1:7" x14ac:dyDescent="0.25">
      <c r="A7" s="15">
        <f t="shared" si="1"/>
        <v>4</v>
      </c>
      <c r="B7" s="89"/>
      <c r="C7" s="89"/>
      <c r="D7" s="138"/>
      <c r="E7" s="36"/>
      <c r="F7" s="37">
        <f t="shared" si="0"/>
        <v>0</v>
      </c>
      <c r="G7" s="35"/>
    </row>
    <row r="8" spans="1:7" x14ac:dyDescent="0.25">
      <c r="A8" s="15">
        <f t="shared" si="1"/>
        <v>5</v>
      </c>
      <c r="B8" s="89"/>
      <c r="C8" s="89"/>
      <c r="D8" s="138"/>
      <c r="E8" s="36"/>
      <c r="F8" s="37">
        <f t="shared" si="0"/>
        <v>0</v>
      </c>
      <c r="G8" s="35"/>
    </row>
    <row r="9" spans="1:7" s="4" customFormat="1" x14ac:dyDescent="0.25">
      <c r="A9" s="15">
        <f t="shared" si="1"/>
        <v>6</v>
      </c>
      <c r="B9" s="89"/>
      <c r="C9" s="89"/>
      <c r="D9" s="138"/>
      <c r="E9" s="36"/>
      <c r="F9" s="37">
        <f t="shared" si="0"/>
        <v>0</v>
      </c>
      <c r="G9" s="35"/>
    </row>
    <row r="10" spans="1:7" s="4" customFormat="1" x14ac:dyDescent="0.25">
      <c r="A10" s="15">
        <f t="shared" si="1"/>
        <v>7</v>
      </c>
      <c r="B10" s="89"/>
      <c r="C10" s="89"/>
      <c r="D10" s="138"/>
      <c r="E10" s="36"/>
      <c r="F10" s="37">
        <f t="shared" si="0"/>
        <v>0</v>
      </c>
      <c r="G10" s="35"/>
    </row>
    <row r="11" spans="1:7" s="4" customFormat="1" x14ac:dyDescent="0.25">
      <c r="A11" s="15">
        <f t="shared" si="1"/>
        <v>8</v>
      </c>
      <c r="B11" s="89"/>
      <c r="C11" s="89"/>
      <c r="D11" s="138"/>
      <c r="E11" s="36"/>
      <c r="F11" s="37">
        <f t="shared" si="0"/>
        <v>0</v>
      </c>
      <c r="G11" s="35"/>
    </row>
    <row r="12" spans="1:7" s="4" customFormat="1" x14ac:dyDescent="0.25">
      <c r="A12" s="15">
        <f t="shared" si="1"/>
        <v>9</v>
      </c>
      <c r="B12" s="89"/>
      <c r="C12" s="89"/>
      <c r="D12" s="138"/>
      <c r="E12" s="36"/>
      <c r="F12" s="37">
        <f t="shared" si="0"/>
        <v>0</v>
      </c>
      <c r="G12" s="35"/>
    </row>
    <row r="13" spans="1:7" s="4" customFormat="1" x14ac:dyDescent="0.25">
      <c r="A13" s="15">
        <f t="shared" si="1"/>
        <v>10</v>
      </c>
      <c r="B13" s="89"/>
      <c r="C13" s="89"/>
      <c r="D13" s="138"/>
      <c r="E13" s="36"/>
      <c r="F13" s="37">
        <f t="shared" si="0"/>
        <v>0</v>
      </c>
      <c r="G13" s="35"/>
    </row>
    <row r="14" spans="1:7" s="4" customFormat="1" x14ac:dyDescent="0.25">
      <c r="A14" s="15">
        <f t="shared" si="1"/>
        <v>11</v>
      </c>
      <c r="B14" s="89"/>
      <c r="C14" s="89"/>
      <c r="D14" s="138"/>
      <c r="E14" s="36"/>
      <c r="F14" s="37">
        <f t="shared" si="0"/>
        <v>0</v>
      </c>
      <c r="G14" s="35"/>
    </row>
    <row r="15" spans="1:7" s="4" customFormat="1" x14ac:dyDescent="0.25">
      <c r="A15" s="15">
        <f t="shared" si="1"/>
        <v>12</v>
      </c>
      <c r="B15" s="89"/>
      <c r="C15" s="89"/>
      <c r="D15" s="138"/>
      <c r="E15" s="36"/>
      <c r="F15" s="37">
        <f t="shared" si="0"/>
        <v>0</v>
      </c>
      <c r="G15" s="35"/>
    </row>
    <row r="16" spans="1:7" x14ac:dyDescent="0.25">
      <c r="A16" s="15">
        <v>13</v>
      </c>
      <c r="B16" s="89"/>
      <c r="C16" s="89"/>
      <c r="D16" s="138"/>
      <c r="E16" s="36"/>
      <c r="F16" s="37">
        <f t="shared" si="0"/>
        <v>0</v>
      </c>
      <c r="G16" s="35"/>
    </row>
    <row r="17" spans="1:8" s="4" customFormat="1" x14ac:dyDescent="0.25">
      <c r="A17" s="15">
        <v>14</v>
      </c>
      <c r="B17" s="89"/>
      <c r="C17" s="89"/>
      <c r="D17" s="138"/>
      <c r="E17" s="36"/>
      <c r="F17" s="37">
        <f t="shared" si="0"/>
        <v>0</v>
      </c>
      <c r="G17" s="35"/>
    </row>
    <row r="18" spans="1:8" s="4" customFormat="1" x14ac:dyDescent="0.25">
      <c r="A18" s="15">
        <v>15</v>
      </c>
      <c r="B18" s="89"/>
      <c r="C18" s="89"/>
      <c r="D18" s="138"/>
      <c r="E18" s="36"/>
      <c r="F18" s="37">
        <f t="shared" si="0"/>
        <v>0</v>
      </c>
      <c r="G18" s="35"/>
    </row>
    <row r="19" spans="1:8" s="2" customFormat="1" x14ac:dyDescent="0.25">
      <c r="A19" s="87"/>
      <c r="B19" s="88" t="s">
        <v>23</v>
      </c>
      <c r="C19" s="88"/>
      <c r="D19" s="117">
        <f>SUM(D4:D18)</f>
        <v>0</v>
      </c>
      <c r="E19" s="10"/>
      <c r="F19" s="11"/>
      <c r="G19" s="8"/>
    </row>
    <row r="20" spans="1:8" x14ac:dyDescent="0.25">
      <c r="A20" s="87"/>
      <c r="B20" s="293" t="s">
        <v>177</v>
      </c>
      <c r="C20" s="293"/>
      <c r="D20" s="293"/>
      <c r="E20" s="293"/>
      <c r="F20" s="33">
        <f>SUM(F4:F18)</f>
        <v>0</v>
      </c>
      <c r="G20" s="8"/>
    </row>
    <row r="21" spans="1:8" s="4" customFormat="1" x14ac:dyDescent="0.25">
      <c r="A21" s="295" t="s">
        <v>178</v>
      </c>
      <c r="B21" s="295"/>
      <c r="C21" s="295"/>
      <c r="D21" s="295"/>
      <c r="E21" s="295"/>
      <c r="F21" s="295"/>
      <c r="G21" s="295"/>
    </row>
    <row r="22" spans="1:8" s="4" customFormat="1" ht="15" customHeight="1" x14ac:dyDescent="0.25">
      <c r="A22" s="291" t="s">
        <v>197</v>
      </c>
      <c r="B22" s="292"/>
      <c r="C22" s="292"/>
      <c r="D22" s="292"/>
      <c r="E22" s="292"/>
      <c r="F22" s="292"/>
      <c r="G22" s="292"/>
      <c r="H22" s="5"/>
    </row>
    <row r="23" spans="1:8" s="4" customFormat="1" x14ac:dyDescent="0.25">
      <c r="A23" s="292"/>
      <c r="B23" s="292"/>
      <c r="C23" s="292"/>
      <c r="D23" s="292"/>
      <c r="E23" s="292"/>
      <c r="F23" s="292"/>
      <c r="G23" s="292"/>
      <c r="H23" s="5"/>
    </row>
    <row r="24" spans="1:8" s="4" customFormat="1" x14ac:dyDescent="0.25">
      <c r="A24" s="294" t="s">
        <v>198</v>
      </c>
      <c r="B24" s="294"/>
      <c r="C24" s="294"/>
      <c r="D24" s="294"/>
      <c r="E24" s="294"/>
      <c r="F24" s="294"/>
      <c r="G24" s="294"/>
      <c r="H24" s="5"/>
    </row>
    <row r="25" spans="1:8" x14ac:dyDescent="0.25">
      <c r="A25" s="290"/>
      <c r="B25" s="290"/>
      <c r="C25" s="290"/>
      <c r="D25" s="290"/>
      <c r="E25" s="290"/>
      <c r="F25" s="290"/>
      <c r="G25" s="290"/>
    </row>
    <row r="26" spans="1:8" x14ac:dyDescent="0.25">
      <c r="A26" s="290"/>
      <c r="B26" s="290"/>
      <c r="C26" s="290"/>
      <c r="D26" s="290"/>
      <c r="E26" s="290"/>
      <c r="F26" s="290"/>
      <c r="G26" s="290"/>
    </row>
    <row r="27" spans="1:8" x14ac:dyDescent="0.25">
      <c r="A27" s="290"/>
      <c r="B27" s="290"/>
      <c r="C27" s="290"/>
      <c r="D27" s="290"/>
      <c r="E27" s="290"/>
      <c r="F27" s="290"/>
      <c r="G27" s="290"/>
    </row>
    <row r="28" spans="1:8" x14ac:dyDescent="0.25">
      <c r="A28" s="290"/>
      <c r="B28" s="290"/>
      <c r="C28" s="290"/>
      <c r="D28" s="290"/>
      <c r="E28" s="290"/>
      <c r="F28" s="290"/>
      <c r="G28" s="290"/>
    </row>
    <row r="29" spans="1:8" x14ac:dyDescent="0.25">
      <c r="A29" s="290"/>
      <c r="B29" s="290"/>
      <c r="C29" s="290"/>
      <c r="D29" s="290"/>
      <c r="E29" s="290"/>
      <c r="F29" s="290"/>
      <c r="G29" s="290"/>
    </row>
    <row r="30" spans="1:8" ht="10.5" customHeight="1" x14ac:dyDescent="0.25">
      <c r="A30" s="290"/>
      <c r="B30" s="290"/>
      <c r="C30" s="290"/>
      <c r="D30" s="290"/>
      <c r="E30" s="290"/>
      <c r="F30" s="290"/>
      <c r="G30" s="290"/>
    </row>
    <row r="31" spans="1:8" ht="20.65" customHeight="1" x14ac:dyDescent="0.25">
      <c r="A31" s="290"/>
      <c r="B31" s="290"/>
      <c r="C31" s="290"/>
      <c r="D31" s="290"/>
      <c r="E31" s="290"/>
      <c r="F31" s="290"/>
      <c r="G31" s="290"/>
    </row>
    <row r="32" spans="1:8" x14ac:dyDescent="0.25">
      <c r="A32" s="290"/>
      <c r="B32" s="290"/>
      <c r="C32" s="290"/>
      <c r="D32" s="290"/>
      <c r="E32" s="290"/>
      <c r="F32" s="290"/>
      <c r="G32" s="290"/>
    </row>
    <row r="33" spans="1:7" x14ac:dyDescent="0.25">
      <c r="A33" s="290"/>
      <c r="B33" s="290"/>
      <c r="C33" s="290"/>
      <c r="D33" s="290"/>
      <c r="E33" s="290"/>
      <c r="F33" s="290"/>
      <c r="G33" s="290"/>
    </row>
  </sheetData>
  <sheetProtection algorithmName="SHA-512" hashValue="3mb2LDIJkVn3V64SqPg1Szbp/ov/qz/wqdEme3NQBfDSZ3lMsXTPerzcAQyGPFKPJZu2cinqjS+9KEXcMmksQQ==" saltValue="Epn5M4bTvVSRDtklJXtNtA==" spinCount="100000" sheet="1" objects="1" scenarios="1"/>
  <mergeCells count="6">
    <mergeCell ref="A1:G1"/>
    <mergeCell ref="A25:G33"/>
    <mergeCell ref="A22:G23"/>
    <mergeCell ref="B20:E20"/>
    <mergeCell ref="A24:G24"/>
    <mergeCell ref="A21:G21"/>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28"/>
  <sheetViews>
    <sheetView showGridLines="0" view="pageLayout" zoomScaleNormal="100" workbookViewId="0">
      <selection activeCell="C5" sqref="C5:D5"/>
    </sheetView>
  </sheetViews>
  <sheetFormatPr defaultRowHeight="15" x14ac:dyDescent="0.25"/>
  <cols>
    <col min="1" max="1" width="8.7109375" customWidth="1"/>
    <col min="2" max="2" width="49.140625" customWidth="1"/>
    <col min="3" max="3" width="14" customWidth="1"/>
    <col min="4" max="4" width="11" customWidth="1"/>
    <col min="5" max="5" width="14.7109375" customWidth="1"/>
    <col min="6" max="6" width="23.7109375" customWidth="1"/>
  </cols>
  <sheetData>
    <row r="1" spans="1:6" ht="18.75" x14ac:dyDescent="0.3">
      <c r="A1" s="289" t="s">
        <v>66</v>
      </c>
      <c r="B1" s="300"/>
      <c r="C1" s="300"/>
      <c r="D1" s="300"/>
      <c r="E1" s="300"/>
      <c r="F1" s="179"/>
    </row>
    <row r="2" spans="1:6" s="3" customFormat="1" ht="27" customHeight="1" x14ac:dyDescent="0.25">
      <c r="A2" s="298" t="s">
        <v>113</v>
      </c>
      <c r="B2" s="298"/>
      <c r="C2" s="298"/>
      <c r="D2" s="298"/>
      <c r="E2" s="298"/>
      <c r="F2" s="299"/>
    </row>
    <row r="3" spans="1:6" ht="16.899999999999999" customHeight="1" x14ac:dyDescent="0.25">
      <c r="A3" s="157" t="s">
        <v>58</v>
      </c>
      <c r="B3" s="159" t="s">
        <v>9</v>
      </c>
      <c r="C3" s="159" t="s">
        <v>10</v>
      </c>
      <c r="D3" s="159" t="s">
        <v>11</v>
      </c>
      <c r="E3" s="159" t="s">
        <v>12</v>
      </c>
      <c r="F3" s="158" t="s">
        <v>199</v>
      </c>
    </row>
    <row r="4" spans="1:6" s="4" customFormat="1" x14ac:dyDescent="0.25">
      <c r="A4" s="9" t="s">
        <v>59</v>
      </c>
      <c r="B4" s="117" t="s">
        <v>65</v>
      </c>
      <c r="C4" s="118">
        <v>10</v>
      </c>
      <c r="D4" s="117">
        <v>3</v>
      </c>
      <c r="E4" s="150">
        <v>30</v>
      </c>
      <c r="F4" s="80" t="s">
        <v>102</v>
      </c>
    </row>
    <row r="5" spans="1:6" x14ac:dyDescent="0.25">
      <c r="A5" s="87">
        <v>1</v>
      </c>
      <c r="B5" s="156"/>
      <c r="C5" s="140"/>
      <c r="D5" s="148"/>
      <c r="E5" s="119">
        <f t="shared" ref="E5:E14" si="0">D5*C5</f>
        <v>0</v>
      </c>
      <c r="F5" s="35"/>
    </row>
    <row r="6" spans="1:6" x14ac:dyDescent="0.25">
      <c r="A6" s="87">
        <f>A5+1</f>
        <v>2</v>
      </c>
      <c r="B6" s="156"/>
      <c r="C6" s="140"/>
      <c r="D6" s="148"/>
      <c r="E6" s="119">
        <f t="shared" si="0"/>
        <v>0</v>
      </c>
      <c r="F6" s="35"/>
    </row>
    <row r="7" spans="1:6" x14ac:dyDescent="0.25">
      <c r="A7" s="87">
        <f t="shared" ref="A7:A14" si="1">A6+1</f>
        <v>3</v>
      </c>
      <c r="B7" s="156"/>
      <c r="C7" s="140"/>
      <c r="D7" s="148"/>
      <c r="E7" s="119">
        <f t="shared" si="0"/>
        <v>0</v>
      </c>
      <c r="F7" s="35"/>
    </row>
    <row r="8" spans="1:6" x14ac:dyDescent="0.25">
      <c r="A8" s="87">
        <f t="shared" si="1"/>
        <v>4</v>
      </c>
      <c r="B8" s="156"/>
      <c r="C8" s="140"/>
      <c r="D8" s="148"/>
      <c r="E8" s="119">
        <f t="shared" si="0"/>
        <v>0</v>
      </c>
      <c r="F8" s="35"/>
    </row>
    <row r="9" spans="1:6" x14ac:dyDescent="0.25">
      <c r="A9" s="87">
        <f t="shared" si="1"/>
        <v>5</v>
      </c>
      <c r="B9" s="156" t="s">
        <v>13</v>
      </c>
      <c r="C9" s="140"/>
      <c r="D9" s="148"/>
      <c r="E9" s="119">
        <f t="shared" si="0"/>
        <v>0</v>
      </c>
      <c r="F9" s="35"/>
    </row>
    <row r="10" spans="1:6" x14ac:dyDescent="0.25">
      <c r="A10" s="87">
        <f t="shared" si="1"/>
        <v>6</v>
      </c>
      <c r="B10" s="156" t="s">
        <v>13</v>
      </c>
      <c r="C10" s="140"/>
      <c r="D10" s="148"/>
      <c r="E10" s="119">
        <f t="shared" si="0"/>
        <v>0</v>
      </c>
      <c r="F10" s="35"/>
    </row>
    <row r="11" spans="1:6" x14ac:dyDescent="0.25">
      <c r="A11" s="87">
        <f t="shared" si="1"/>
        <v>7</v>
      </c>
      <c r="B11" s="156" t="s">
        <v>13</v>
      </c>
      <c r="C11" s="140"/>
      <c r="D11" s="148"/>
      <c r="E11" s="119">
        <f t="shared" si="0"/>
        <v>0</v>
      </c>
      <c r="F11" s="35"/>
    </row>
    <row r="12" spans="1:6" x14ac:dyDescent="0.25">
      <c r="A12" s="87">
        <f t="shared" si="1"/>
        <v>8</v>
      </c>
      <c r="B12" s="156" t="s">
        <v>13</v>
      </c>
      <c r="C12" s="140"/>
      <c r="D12" s="148"/>
      <c r="E12" s="119">
        <f t="shared" si="0"/>
        <v>0</v>
      </c>
      <c r="F12" s="35"/>
    </row>
    <row r="13" spans="1:6" x14ac:dyDescent="0.25">
      <c r="A13" s="87">
        <f t="shared" si="1"/>
        <v>9</v>
      </c>
      <c r="B13" s="156" t="s">
        <v>13</v>
      </c>
      <c r="C13" s="140"/>
      <c r="D13" s="148"/>
      <c r="E13" s="119">
        <f t="shared" si="0"/>
        <v>0</v>
      </c>
      <c r="F13" s="35"/>
    </row>
    <row r="14" spans="1:6" x14ac:dyDescent="0.25">
      <c r="A14" s="87">
        <f t="shared" si="1"/>
        <v>10</v>
      </c>
      <c r="B14" s="156" t="s">
        <v>13</v>
      </c>
      <c r="C14" s="140"/>
      <c r="D14" s="148"/>
      <c r="E14" s="119">
        <f t="shared" si="0"/>
        <v>0</v>
      </c>
      <c r="F14" s="35"/>
    </row>
    <row r="15" spans="1:6" x14ac:dyDescent="0.25">
      <c r="A15" s="296" t="s">
        <v>14</v>
      </c>
      <c r="B15" s="297"/>
      <c r="C15" s="297"/>
      <c r="D15" s="297"/>
      <c r="E15" s="120">
        <f>SUM(E5:E14)</f>
        <v>0</v>
      </c>
      <c r="F15" s="8"/>
    </row>
    <row r="16" spans="1:6" s="4" customFormat="1" ht="14.65" customHeight="1" x14ac:dyDescent="0.25">
      <c r="A16" s="295" t="s">
        <v>110</v>
      </c>
      <c r="B16" s="295"/>
      <c r="C16" s="295"/>
      <c r="D16" s="295"/>
      <c r="E16" s="295"/>
      <c r="F16" s="295"/>
    </row>
    <row r="17" spans="1:6" ht="27.75" customHeight="1" x14ac:dyDescent="0.25">
      <c r="A17" s="116" t="s">
        <v>58</v>
      </c>
      <c r="B17" s="303" t="s">
        <v>147</v>
      </c>
      <c r="C17" s="303"/>
      <c r="D17" s="303"/>
      <c r="E17" s="303"/>
      <c r="F17" s="303"/>
    </row>
    <row r="18" spans="1:6" s="4" customFormat="1" x14ac:dyDescent="0.25">
      <c r="A18" s="63" t="s">
        <v>59</v>
      </c>
      <c r="B18" s="304" t="s">
        <v>141</v>
      </c>
      <c r="C18" s="305"/>
      <c r="D18" s="305"/>
      <c r="E18" s="305"/>
      <c r="F18" s="305"/>
    </row>
    <row r="19" spans="1:6" x14ac:dyDescent="0.25">
      <c r="A19" s="152">
        <v>1</v>
      </c>
      <c r="B19" s="301"/>
      <c r="C19" s="301"/>
      <c r="D19" s="301"/>
      <c r="E19" s="302"/>
      <c r="F19" s="302"/>
    </row>
    <row r="20" spans="1:6" x14ac:dyDescent="0.25">
      <c r="A20" s="152">
        <f>A19+1</f>
        <v>2</v>
      </c>
      <c r="B20" s="301"/>
      <c r="C20" s="302"/>
      <c r="D20" s="302"/>
      <c r="E20" s="302"/>
      <c r="F20" s="302"/>
    </row>
    <row r="21" spans="1:6" x14ac:dyDescent="0.25">
      <c r="A21" s="152">
        <f t="shared" ref="A21:A28" si="2">A20+1</f>
        <v>3</v>
      </c>
      <c r="B21" s="301"/>
      <c r="C21" s="302"/>
      <c r="D21" s="302"/>
      <c r="E21" s="302"/>
      <c r="F21" s="302"/>
    </row>
    <row r="22" spans="1:6" x14ac:dyDescent="0.25">
      <c r="A22" s="152">
        <f t="shared" si="2"/>
        <v>4</v>
      </c>
      <c r="B22" s="301"/>
      <c r="C22" s="302"/>
      <c r="D22" s="302"/>
      <c r="E22" s="302"/>
      <c r="F22" s="302"/>
    </row>
    <row r="23" spans="1:6" x14ac:dyDescent="0.25">
      <c r="A23" s="152">
        <f t="shared" si="2"/>
        <v>5</v>
      </c>
      <c r="B23" s="301" t="s">
        <v>13</v>
      </c>
      <c r="C23" s="302"/>
      <c r="D23" s="302"/>
      <c r="E23" s="302"/>
      <c r="F23" s="302"/>
    </row>
    <row r="24" spans="1:6" x14ac:dyDescent="0.25">
      <c r="A24" s="152">
        <f t="shared" si="2"/>
        <v>6</v>
      </c>
      <c r="B24" s="301" t="s">
        <v>13</v>
      </c>
      <c r="C24" s="302"/>
      <c r="D24" s="302"/>
      <c r="E24" s="302"/>
      <c r="F24" s="302"/>
    </row>
    <row r="25" spans="1:6" x14ac:dyDescent="0.25">
      <c r="A25" s="152">
        <f t="shared" si="2"/>
        <v>7</v>
      </c>
      <c r="B25" s="301" t="s">
        <v>13</v>
      </c>
      <c r="C25" s="302"/>
      <c r="D25" s="302"/>
      <c r="E25" s="302"/>
      <c r="F25" s="302"/>
    </row>
    <row r="26" spans="1:6" x14ac:dyDescent="0.25">
      <c r="A26" s="152">
        <f t="shared" si="2"/>
        <v>8</v>
      </c>
      <c r="B26" s="301" t="s">
        <v>13</v>
      </c>
      <c r="C26" s="302"/>
      <c r="D26" s="302"/>
      <c r="E26" s="302"/>
      <c r="F26" s="302"/>
    </row>
    <row r="27" spans="1:6" x14ac:dyDescent="0.25">
      <c r="A27" s="152">
        <f t="shared" si="2"/>
        <v>9</v>
      </c>
      <c r="B27" s="301" t="s">
        <v>13</v>
      </c>
      <c r="C27" s="302"/>
      <c r="D27" s="302"/>
      <c r="E27" s="302"/>
      <c r="F27" s="302"/>
    </row>
    <row r="28" spans="1:6" x14ac:dyDescent="0.25">
      <c r="A28" s="152">
        <f t="shared" si="2"/>
        <v>10</v>
      </c>
      <c r="B28" s="301" t="s">
        <v>13</v>
      </c>
      <c r="C28" s="302"/>
      <c r="D28" s="302"/>
      <c r="E28" s="302"/>
      <c r="F28" s="302"/>
    </row>
  </sheetData>
  <sheetProtection algorithmName="SHA-512" hashValue="jO9QYq+fklwgrgAC6KZX73tVZaP0SjhdcC+yYJeGlTOO+c8z6WJMwTlhCYdgs9P+AM5aJ1X1Bp5Om0KolbP52A==" saltValue="BlaqCnq6rMZNWQ3Oo+Dz4A==" spinCount="100000" sheet="1" objects="1" scenarios="1"/>
  <mergeCells count="16">
    <mergeCell ref="A15:D15"/>
    <mergeCell ref="A2:F2"/>
    <mergeCell ref="A1:F1"/>
    <mergeCell ref="B28:F28"/>
    <mergeCell ref="B17:F17"/>
    <mergeCell ref="B19:F19"/>
    <mergeCell ref="B20:F20"/>
    <mergeCell ref="B21:F21"/>
    <mergeCell ref="B22:F22"/>
    <mergeCell ref="B23:F23"/>
    <mergeCell ref="B24:F24"/>
    <mergeCell ref="B25:F25"/>
    <mergeCell ref="B26:F26"/>
    <mergeCell ref="B27:F27"/>
    <mergeCell ref="B18:F18"/>
    <mergeCell ref="A16:F1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8"/>
  <sheetViews>
    <sheetView showGridLines="0" view="pageLayout" zoomScaleNormal="100" workbookViewId="0">
      <selection activeCell="B21" sqref="B21:E21"/>
    </sheetView>
  </sheetViews>
  <sheetFormatPr defaultRowHeight="15" x14ac:dyDescent="0.25"/>
  <cols>
    <col min="1" max="1" width="8.7109375" customWidth="1"/>
    <col min="2" max="2" width="67" customWidth="1"/>
    <col min="3" max="3" width="14.28515625" style="4" customWidth="1"/>
    <col min="4" max="4" width="10.7109375" customWidth="1"/>
    <col min="5" max="5" width="21" customWidth="1"/>
    <col min="6" max="6" width="14.28515625" customWidth="1"/>
  </cols>
  <sheetData>
    <row r="1" spans="1:5" s="4" customFormat="1" ht="18.75" x14ac:dyDescent="0.3">
      <c r="A1" s="306" t="s">
        <v>111</v>
      </c>
      <c r="B1" s="307"/>
      <c r="C1" s="307"/>
      <c r="D1" s="307"/>
      <c r="E1" s="308"/>
    </row>
    <row r="2" spans="1:5" s="4" customFormat="1" ht="40.15" customHeight="1" x14ac:dyDescent="0.25">
      <c r="A2" s="311" t="s">
        <v>114</v>
      </c>
      <c r="B2" s="312"/>
      <c r="C2" s="312"/>
      <c r="D2" s="312"/>
      <c r="E2" s="313"/>
    </row>
    <row r="3" spans="1:5" s="4" customFormat="1" ht="16.899999999999999" customHeight="1" x14ac:dyDescent="0.25">
      <c r="A3" s="157" t="s">
        <v>58</v>
      </c>
      <c r="B3" s="159" t="s">
        <v>31</v>
      </c>
      <c r="C3" s="159" t="s">
        <v>10</v>
      </c>
      <c r="D3" s="159" t="s">
        <v>11</v>
      </c>
      <c r="E3" s="159" t="s">
        <v>12</v>
      </c>
    </row>
    <row r="4" spans="1:5" s="4" customFormat="1" x14ac:dyDescent="0.25">
      <c r="A4" s="9" t="s">
        <v>59</v>
      </c>
      <c r="B4" s="117" t="s">
        <v>148</v>
      </c>
      <c r="C4" s="118">
        <v>50</v>
      </c>
      <c r="D4" s="117">
        <v>4</v>
      </c>
      <c r="E4" s="121">
        <f>C4*D4</f>
        <v>200</v>
      </c>
    </row>
    <row r="5" spans="1:5" x14ac:dyDescent="0.25">
      <c r="A5" s="87">
        <v>1</v>
      </c>
      <c r="B5" s="156"/>
      <c r="C5" s="139"/>
      <c r="D5" s="148"/>
      <c r="E5" s="12">
        <f t="shared" ref="E5:E14" si="0">D5*C5</f>
        <v>0</v>
      </c>
    </row>
    <row r="6" spans="1:5" x14ac:dyDescent="0.25">
      <c r="A6" s="87">
        <f>A5+1</f>
        <v>2</v>
      </c>
      <c r="B6" s="156" t="s">
        <v>13</v>
      </c>
      <c r="C6" s="139"/>
      <c r="D6" s="148"/>
      <c r="E6" s="12">
        <f t="shared" si="0"/>
        <v>0</v>
      </c>
    </row>
    <row r="7" spans="1:5" x14ac:dyDescent="0.25">
      <c r="A7" s="87">
        <f t="shared" ref="A7:A14" si="1">A6+1</f>
        <v>3</v>
      </c>
      <c r="B7" s="156" t="s">
        <v>13</v>
      </c>
      <c r="C7" s="139"/>
      <c r="D7" s="148"/>
      <c r="E7" s="12">
        <f t="shared" si="0"/>
        <v>0</v>
      </c>
    </row>
    <row r="8" spans="1:5" x14ac:dyDescent="0.25">
      <c r="A8" s="87">
        <f t="shared" si="1"/>
        <v>4</v>
      </c>
      <c r="B8" s="156" t="s">
        <v>13</v>
      </c>
      <c r="C8" s="139"/>
      <c r="D8" s="148"/>
      <c r="E8" s="12">
        <f t="shared" si="0"/>
        <v>0</v>
      </c>
    </row>
    <row r="9" spans="1:5" x14ac:dyDescent="0.25">
      <c r="A9" s="87">
        <f t="shared" si="1"/>
        <v>5</v>
      </c>
      <c r="B9" s="156"/>
      <c r="C9" s="139"/>
      <c r="D9" s="148"/>
      <c r="E9" s="12">
        <f t="shared" si="0"/>
        <v>0</v>
      </c>
    </row>
    <row r="10" spans="1:5" x14ac:dyDescent="0.25">
      <c r="A10" s="87">
        <f t="shared" si="1"/>
        <v>6</v>
      </c>
      <c r="B10" s="156" t="s">
        <v>13</v>
      </c>
      <c r="C10" s="139"/>
      <c r="D10" s="148"/>
      <c r="E10" s="12">
        <f t="shared" si="0"/>
        <v>0</v>
      </c>
    </row>
    <row r="11" spans="1:5" x14ac:dyDescent="0.25">
      <c r="A11" s="87">
        <f t="shared" si="1"/>
        <v>7</v>
      </c>
      <c r="B11" s="156" t="s">
        <v>13</v>
      </c>
      <c r="C11" s="139"/>
      <c r="D11" s="148"/>
      <c r="E11" s="12">
        <f t="shared" si="0"/>
        <v>0</v>
      </c>
    </row>
    <row r="12" spans="1:5" x14ac:dyDescent="0.25">
      <c r="A12" s="87">
        <f t="shared" si="1"/>
        <v>8</v>
      </c>
      <c r="B12" s="156" t="s">
        <v>13</v>
      </c>
      <c r="C12" s="139"/>
      <c r="D12" s="148"/>
      <c r="E12" s="12">
        <f t="shared" si="0"/>
        <v>0</v>
      </c>
    </row>
    <row r="13" spans="1:5" x14ac:dyDescent="0.25">
      <c r="A13" s="87">
        <f t="shared" si="1"/>
        <v>9</v>
      </c>
      <c r="B13" s="156" t="s">
        <v>13</v>
      </c>
      <c r="C13" s="139"/>
      <c r="D13" s="148"/>
      <c r="E13" s="12">
        <f t="shared" si="0"/>
        <v>0</v>
      </c>
    </row>
    <row r="14" spans="1:5" x14ac:dyDescent="0.25">
      <c r="A14" s="87">
        <f t="shared" si="1"/>
        <v>10</v>
      </c>
      <c r="B14" s="156" t="s">
        <v>13</v>
      </c>
      <c r="C14" s="139"/>
      <c r="D14" s="148"/>
      <c r="E14" s="12">
        <f t="shared" si="0"/>
        <v>0</v>
      </c>
    </row>
    <row r="15" spans="1:5" x14ac:dyDescent="0.25">
      <c r="A15" s="309" t="s">
        <v>17</v>
      </c>
      <c r="B15" s="310"/>
      <c r="C15" s="310"/>
      <c r="D15" s="310"/>
      <c r="E15" s="12">
        <f>SUM(E5:E14)</f>
        <v>0</v>
      </c>
    </row>
    <row r="16" spans="1:5" s="4" customFormat="1" ht="14.65" customHeight="1" x14ac:dyDescent="0.25">
      <c r="A16" s="295" t="s">
        <v>112</v>
      </c>
      <c r="B16" s="295"/>
      <c r="C16" s="295"/>
      <c r="D16" s="295"/>
      <c r="E16" s="295"/>
    </row>
    <row r="17" spans="1:5" x14ac:dyDescent="0.25">
      <c r="A17" s="116" t="s">
        <v>58</v>
      </c>
      <c r="B17" s="314" t="s">
        <v>200</v>
      </c>
      <c r="C17" s="314"/>
      <c r="D17" s="314"/>
      <c r="E17" s="314"/>
    </row>
    <row r="18" spans="1:5" s="4" customFormat="1" x14ac:dyDescent="0.25">
      <c r="A18" s="9" t="s">
        <v>59</v>
      </c>
      <c r="B18" s="315" t="s">
        <v>201</v>
      </c>
      <c r="C18" s="315"/>
      <c r="D18" s="315"/>
      <c r="E18" s="315"/>
    </row>
    <row r="19" spans="1:5" x14ac:dyDescent="0.25">
      <c r="A19" s="152">
        <v>1</v>
      </c>
      <c r="B19" s="301"/>
      <c r="C19" s="301"/>
      <c r="D19" s="301"/>
      <c r="E19" s="301"/>
    </row>
    <row r="20" spans="1:5" x14ac:dyDescent="0.25">
      <c r="A20" s="152">
        <f>A19+1</f>
        <v>2</v>
      </c>
      <c r="B20" s="301"/>
      <c r="C20" s="301"/>
      <c r="D20" s="301"/>
      <c r="E20" s="301"/>
    </row>
    <row r="21" spans="1:5" x14ac:dyDescent="0.25">
      <c r="A21" s="152">
        <f t="shared" ref="A21:A28" si="2">A20+1</f>
        <v>3</v>
      </c>
      <c r="B21" s="301"/>
      <c r="C21" s="301"/>
      <c r="D21" s="301"/>
      <c r="E21" s="301"/>
    </row>
    <row r="22" spans="1:5" x14ac:dyDescent="0.25">
      <c r="A22" s="152">
        <f t="shared" si="2"/>
        <v>4</v>
      </c>
      <c r="B22" s="301"/>
      <c r="C22" s="301"/>
      <c r="D22" s="301"/>
      <c r="E22" s="301"/>
    </row>
    <row r="23" spans="1:5" x14ac:dyDescent="0.25">
      <c r="A23" s="152">
        <f t="shared" si="2"/>
        <v>5</v>
      </c>
      <c r="B23" s="301"/>
      <c r="C23" s="301"/>
      <c r="D23" s="301"/>
      <c r="E23" s="301"/>
    </row>
    <row r="24" spans="1:5" x14ac:dyDescent="0.25">
      <c r="A24" s="152">
        <f t="shared" si="2"/>
        <v>6</v>
      </c>
      <c r="B24" s="301"/>
      <c r="C24" s="301"/>
      <c r="D24" s="301"/>
      <c r="E24" s="301"/>
    </row>
    <row r="25" spans="1:5" x14ac:dyDescent="0.25">
      <c r="A25" s="152">
        <f t="shared" si="2"/>
        <v>7</v>
      </c>
      <c r="B25" s="301"/>
      <c r="C25" s="301"/>
      <c r="D25" s="301"/>
      <c r="E25" s="301"/>
    </row>
    <row r="26" spans="1:5" x14ac:dyDescent="0.25">
      <c r="A26" s="152">
        <f t="shared" si="2"/>
        <v>8</v>
      </c>
      <c r="B26" s="301"/>
      <c r="C26" s="301"/>
      <c r="D26" s="301"/>
      <c r="E26" s="301"/>
    </row>
    <row r="27" spans="1:5" x14ac:dyDescent="0.25">
      <c r="A27" s="152">
        <f t="shared" si="2"/>
        <v>9</v>
      </c>
      <c r="B27" s="301"/>
      <c r="C27" s="301"/>
      <c r="D27" s="301"/>
      <c r="E27" s="301"/>
    </row>
    <row r="28" spans="1:5" x14ac:dyDescent="0.25">
      <c r="A28" s="152">
        <f t="shared" si="2"/>
        <v>10</v>
      </c>
      <c r="B28" s="301"/>
      <c r="C28" s="301"/>
      <c r="D28" s="301"/>
      <c r="E28" s="301"/>
    </row>
  </sheetData>
  <sheetProtection algorithmName="SHA-512" hashValue="Sadh9w0qj8fFIStr1aOKEf9oUtxoI4+6r/3TbMZteQmoeOMTs1QZxHNzjyegvEslKkmMnxhj7x17Zt4AepHD+w==" saltValue="UX7tfDVrzKl5A4dmSxHc3g==" spinCount="100000" sheet="1" objects="1" scenarios="1"/>
  <mergeCells count="16">
    <mergeCell ref="B28:E28"/>
    <mergeCell ref="B22:E22"/>
    <mergeCell ref="A1:E1"/>
    <mergeCell ref="A15:D15"/>
    <mergeCell ref="A2:E2"/>
    <mergeCell ref="A16:E16"/>
    <mergeCell ref="B23:E23"/>
    <mergeCell ref="B24:E24"/>
    <mergeCell ref="B25:E25"/>
    <mergeCell ref="B26:E26"/>
    <mergeCell ref="B27:E27"/>
    <mergeCell ref="B17:E17"/>
    <mergeCell ref="B18:E18"/>
    <mergeCell ref="B19:E19"/>
    <mergeCell ref="B20:E20"/>
    <mergeCell ref="B21:E21"/>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29"/>
  <sheetViews>
    <sheetView showGridLines="0" view="pageLayout" zoomScaleNormal="100" workbookViewId="0">
      <selection activeCell="C6" sqref="C6:D6"/>
    </sheetView>
  </sheetViews>
  <sheetFormatPr defaultColWidth="9.28515625" defaultRowHeight="15" x14ac:dyDescent="0.25"/>
  <cols>
    <col min="1" max="1" width="8.7109375" style="4" customWidth="1"/>
    <col min="2" max="2" width="65.5703125" style="4" customWidth="1"/>
    <col min="3" max="3" width="15.7109375" style="4" customWidth="1"/>
    <col min="4" max="4" width="10.7109375" style="4" customWidth="1"/>
    <col min="5" max="5" width="21" style="4" customWidth="1"/>
    <col min="6" max="6" width="14.28515625" style="4" customWidth="1"/>
    <col min="7" max="16384" width="9.28515625" style="4"/>
  </cols>
  <sheetData>
    <row r="1" spans="1:5" ht="18.75" x14ac:dyDescent="0.3">
      <c r="A1" s="306" t="s">
        <v>68</v>
      </c>
      <c r="B1" s="307"/>
      <c r="C1" s="307"/>
      <c r="D1" s="307"/>
      <c r="E1" s="308"/>
    </row>
    <row r="2" spans="1:5" ht="53.25" customHeight="1" x14ac:dyDescent="0.25">
      <c r="A2" s="316" t="s">
        <v>62</v>
      </c>
      <c r="B2" s="317"/>
      <c r="C2" s="317"/>
      <c r="D2" s="317"/>
      <c r="E2" s="318"/>
    </row>
    <row r="3" spans="1:5" ht="42" customHeight="1" x14ac:dyDescent="0.25">
      <c r="A3" s="316" t="s">
        <v>63</v>
      </c>
      <c r="B3" s="317"/>
      <c r="C3" s="317"/>
      <c r="D3" s="317"/>
      <c r="E3" s="318"/>
    </row>
    <row r="4" spans="1:5" ht="16.899999999999999" customHeight="1" x14ac:dyDescent="0.25">
      <c r="A4" s="157" t="s">
        <v>58</v>
      </c>
      <c r="B4" s="159" t="s">
        <v>31</v>
      </c>
      <c r="C4" s="159" t="s">
        <v>10</v>
      </c>
      <c r="D4" s="159" t="s">
        <v>11</v>
      </c>
      <c r="E4" s="159" t="s">
        <v>12</v>
      </c>
    </row>
    <row r="5" spans="1:5" x14ac:dyDescent="0.25">
      <c r="A5" s="9" t="s">
        <v>59</v>
      </c>
      <c r="B5" s="117" t="s">
        <v>149</v>
      </c>
      <c r="C5" s="121">
        <v>1000</v>
      </c>
      <c r="D5" s="117">
        <v>2</v>
      </c>
      <c r="E5" s="121">
        <v>2000</v>
      </c>
    </row>
    <row r="6" spans="1:5" x14ac:dyDescent="0.25">
      <c r="A6" s="87">
        <v>1</v>
      </c>
      <c r="B6" s="156"/>
      <c r="C6" s="140"/>
      <c r="D6" s="148"/>
      <c r="E6" s="12">
        <f t="shared" ref="E6:E15" si="0">D6*C6</f>
        <v>0</v>
      </c>
    </row>
    <row r="7" spans="1:5" x14ac:dyDescent="0.25">
      <c r="A7" s="87">
        <f>A6+1</f>
        <v>2</v>
      </c>
      <c r="B7" s="156" t="s">
        <v>13</v>
      </c>
      <c r="C7" s="140"/>
      <c r="D7" s="148"/>
      <c r="E7" s="12">
        <f t="shared" si="0"/>
        <v>0</v>
      </c>
    </row>
    <row r="8" spans="1:5" x14ac:dyDescent="0.25">
      <c r="A8" s="87">
        <f t="shared" ref="A8:A15" si="1">A7+1</f>
        <v>3</v>
      </c>
      <c r="B8" s="156" t="s">
        <v>13</v>
      </c>
      <c r="C8" s="140"/>
      <c r="D8" s="148"/>
      <c r="E8" s="12">
        <f t="shared" si="0"/>
        <v>0</v>
      </c>
    </row>
    <row r="9" spans="1:5" x14ac:dyDescent="0.25">
      <c r="A9" s="87">
        <f t="shared" si="1"/>
        <v>4</v>
      </c>
      <c r="B9" s="156" t="s">
        <v>13</v>
      </c>
      <c r="C9" s="140"/>
      <c r="D9" s="148"/>
      <c r="E9" s="12">
        <f t="shared" si="0"/>
        <v>0</v>
      </c>
    </row>
    <row r="10" spans="1:5" x14ac:dyDescent="0.25">
      <c r="A10" s="87">
        <f t="shared" si="1"/>
        <v>5</v>
      </c>
      <c r="B10" s="156" t="s">
        <v>13</v>
      </c>
      <c r="C10" s="140"/>
      <c r="D10" s="148"/>
      <c r="E10" s="12">
        <f t="shared" si="0"/>
        <v>0</v>
      </c>
    </row>
    <row r="11" spans="1:5" x14ac:dyDescent="0.25">
      <c r="A11" s="87">
        <f t="shared" si="1"/>
        <v>6</v>
      </c>
      <c r="B11" s="156" t="s">
        <v>13</v>
      </c>
      <c r="C11" s="140"/>
      <c r="D11" s="148"/>
      <c r="E11" s="12">
        <f t="shared" si="0"/>
        <v>0</v>
      </c>
    </row>
    <row r="12" spans="1:5" x14ac:dyDescent="0.25">
      <c r="A12" s="87">
        <f t="shared" si="1"/>
        <v>7</v>
      </c>
      <c r="B12" s="156" t="s">
        <v>13</v>
      </c>
      <c r="C12" s="140"/>
      <c r="D12" s="148"/>
      <c r="E12" s="12">
        <f t="shared" si="0"/>
        <v>0</v>
      </c>
    </row>
    <row r="13" spans="1:5" x14ac:dyDescent="0.25">
      <c r="A13" s="87">
        <f t="shared" si="1"/>
        <v>8</v>
      </c>
      <c r="B13" s="156" t="s">
        <v>13</v>
      </c>
      <c r="C13" s="140"/>
      <c r="D13" s="148"/>
      <c r="E13" s="12">
        <f t="shared" si="0"/>
        <v>0</v>
      </c>
    </row>
    <row r="14" spans="1:5" x14ac:dyDescent="0.25">
      <c r="A14" s="87">
        <f t="shared" si="1"/>
        <v>9</v>
      </c>
      <c r="B14" s="156" t="s">
        <v>13</v>
      </c>
      <c r="C14" s="140"/>
      <c r="D14" s="148"/>
      <c r="E14" s="12">
        <f t="shared" si="0"/>
        <v>0</v>
      </c>
    </row>
    <row r="15" spans="1:5" x14ac:dyDescent="0.25">
      <c r="A15" s="152">
        <f t="shared" si="1"/>
        <v>10</v>
      </c>
      <c r="B15" s="156" t="s">
        <v>13</v>
      </c>
      <c r="C15" s="140"/>
      <c r="D15" s="148"/>
      <c r="E15" s="12">
        <f t="shared" si="0"/>
        <v>0</v>
      </c>
    </row>
    <row r="16" spans="1:5" x14ac:dyDescent="0.25">
      <c r="A16" s="178" t="s">
        <v>155</v>
      </c>
      <c r="B16" s="178"/>
      <c r="C16" s="178"/>
      <c r="D16" s="178"/>
      <c r="E16" s="12">
        <f>SUM(E6:E15)</f>
        <v>0</v>
      </c>
    </row>
    <row r="17" spans="1:5" x14ac:dyDescent="0.25">
      <c r="A17" s="295" t="s">
        <v>116</v>
      </c>
      <c r="B17" s="295"/>
      <c r="C17" s="295"/>
      <c r="D17" s="295"/>
      <c r="E17" s="295"/>
    </row>
    <row r="18" spans="1:5" ht="16.149999999999999" customHeight="1" x14ac:dyDescent="0.25">
      <c r="A18" s="116" t="s">
        <v>58</v>
      </c>
      <c r="B18" s="314" t="s">
        <v>199</v>
      </c>
      <c r="C18" s="314"/>
      <c r="D18" s="314"/>
      <c r="E18" s="314"/>
    </row>
    <row r="19" spans="1:5" x14ac:dyDescent="0.25">
      <c r="A19" s="9" t="s">
        <v>59</v>
      </c>
      <c r="B19" s="315" t="s">
        <v>78</v>
      </c>
      <c r="C19" s="315"/>
      <c r="D19" s="315"/>
      <c r="E19" s="315"/>
    </row>
    <row r="20" spans="1:5" x14ac:dyDescent="0.25">
      <c r="A20" s="152">
        <v>1</v>
      </c>
      <c r="B20" s="301"/>
      <c r="C20" s="301"/>
      <c r="D20" s="301"/>
      <c r="E20" s="301"/>
    </row>
    <row r="21" spans="1:5" x14ac:dyDescent="0.25">
      <c r="A21" s="152">
        <f>A20+1</f>
        <v>2</v>
      </c>
      <c r="B21" s="301"/>
      <c r="C21" s="301"/>
      <c r="D21" s="301"/>
      <c r="E21" s="301"/>
    </row>
    <row r="22" spans="1:5" x14ac:dyDescent="0.25">
      <c r="A22" s="152">
        <f t="shared" ref="A22:A29" si="2">A21+1</f>
        <v>3</v>
      </c>
      <c r="B22" s="301"/>
      <c r="C22" s="301"/>
      <c r="D22" s="301"/>
      <c r="E22" s="301"/>
    </row>
    <row r="23" spans="1:5" x14ac:dyDescent="0.25">
      <c r="A23" s="152">
        <f t="shared" si="2"/>
        <v>4</v>
      </c>
      <c r="B23" s="301"/>
      <c r="C23" s="301"/>
      <c r="D23" s="301"/>
      <c r="E23" s="301"/>
    </row>
    <row r="24" spans="1:5" x14ac:dyDescent="0.25">
      <c r="A24" s="152">
        <f t="shared" si="2"/>
        <v>5</v>
      </c>
      <c r="B24" s="301"/>
      <c r="C24" s="301"/>
      <c r="D24" s="301"/>
      <c r="E24" s="301"/>
    </row>
    <row r="25" spans="1:5" x14ac:dyDescent="0.25">
      <c r="A25" s="152">
        <f t="shared" si="2"/>
        <v>6</v>
      </c>
      <c r="B25" s="301"/>
      <c r="C25" s="301"/>
      <c r="D25" s="301"/>
      <c r="E25" s="301"/>
    </row>
    <row r="26" spans="1:5" x14ac:dyDescent="0.25">
      <c r="A26" s="152">
        <f t="shared" si="2"/>
        <v>7</v>
      </c>
      <c r="B26" s="301"/>
      <c r="C26" s="301"/>
      <c r="D26" s="301"/>
      <c r="E26" s="301"/>
    </row>
    <row r="27" spans="1:5" x14ac:dyDescent="0.25">
      <c r="A27" s="152">
        <f t="shared" si="2"/>
        <v>8</v>
      </c>
      <c r="B27" s="301"/>
      <c r="C27" s="301"/>
      <c r="D27" s="301"/>
      <c r="E27" s="301"/>
    </row>
    <row r="28" spans="1:5" x14ac:dyDescent="0.25">
      <c r="A28" s="152">
        <f t="shared" si="2"/>
        <v>9</v>
      </c>
      <c r="B28" s="301"/>
      <c r="C28" s="301"/>
      <c r="D28" s="301"/>
      <c r="E28" s="301"/>
    </row>
    <row r="29" spans="1:5" x14ac:dyDescent="0.25">
      <c r="A29" s="152">
        <f t="shared" si="2"/>
        <v>10</v>
      </c>
      <c r="B29" s="301"/>
      <c r="C29" s="301"/>
      <c r="D29" s="301"/>
      <c r="E29" s="301"/>
    </row>
  </sheetData>
  <sheetProtection algorithmName="SHA-512" hashValue="AvpUelcrlCl+yXBqkYIEajLapOrxhGHEqRnJhQVey50uzhMqMcCSEDpqcMLl+OPY8URDAZZk8Pwzns47eH71yg==" saltValue="+Ka11I0XJl3zfy6EbO4nEw==" spinCount="100000" sheet="1" objects="1" scenarios="1"/>
  <mergeCells count="17">
    <mergeCell ref="B21:E21"/>
    <mergeCell ref="A1:E1"/>
    <mergeCell ref="A2:E2"/>
    <mergeCell ref="A16:D16"/>
    <mergeCell ref="A3:E3"/>
    <mergeCell ref="A17:E17"/>
    <mergeCell ref="B18:E18"/>
    <mergeCell ref="B19:E19"/>
    <mergeCell ref="B20:E20"/>
    <mergeCell ref="B27:E27"/>
    <mergeCell ref="B28:E28"/>
    <mergeCell ref="B29:E29"/>
    <mergeCell ref="B22:E22"/>
    <mergeCell ref="B23:E23"/>
    <mergeCell ref="B24:E24"/>
    <mergeCell ref="B25:E25"/>
    <mergeCell ref="B26:E26"/>
  </mergeCells>
  <pageMargins left="0.7" right="0.7" top="0.75" bottom="0.75" header="0.3" footer="0.3"/>
  <pageSetup orientation="landscape" r:id="rId1"/>
  <headerFooter>
    <oddHeader>&amp;CU.S. DOT SOLICITATION FOR SMALL BUSINESS INNOVATION RESEARCH PROGRAM
APPENDIX 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F27"/>
  <sheetViews>
    <sheetView showGridLines="0" view="pageLayout" zoomScaleNormal="100" workbookViewId="0">
      <selection activeCell="E5" sqref="E5"/>
    </sheetView>
  </sheetViews>
  <sheetFormatPr defaultColWidth="9.28515625" defaultRowHeight="15" x14ac:dyDescent="0.25"/>
  <cols>
    <col min="1" max="1" width="9" style="4" customWidth="1"/>
    <col min="2" max="3" width="7.42578125" style="4" customWidth="1"/>
    <col min="4" max="4" width="39.7109375" style="4" customWidth="1"/>
    <col min="5" max="5" width="15.7109375" style="4" customWidth="1"/>
    <col min="6" max="6" width="42.28515625" style="4" customWidth="1"/>
    <col min="7" max="7" width="6" style="4" customWidth="1"/>
    <col min="8" max="8" width="10.7109375" style="4" customWidth="1"/>
    <col min="9" max="16384" width="9.28515625" style="4"/>
  </cols>
  <sheetData>
    <row r="1" spans="1:6" ht="18.75" x14ac:dyDescent="0.3">
      <c r="A1" s="306" t="s">
        <v>72</v>
      </c>
      <c r="B1" s="319"/>
      <c r="C1" s="319"/>
      <c r="D1" s="319"/>
      <c r="E1" s="319"/>
      <c r="F1" s="320"/>
    </row>
    <row r="2" spans="1:6" ht="28.5" customHeight="1" x14ac:dyDescent="0.25">
      <c r="A2" s="321" t="s">
        <v>117</v>
      </c>
      <c r="B2" s="321"/>
      <c r="C2" s="321"/>
      <c r="D2" s="321"/>
      <c r="E2" s="321"/>
      <c r="F2" s="322"/>
    </row>
    <row r="3" spans="1:6" ht="16.899999999999999" customHeight="1" x14ac:dyDescent="0.25">
      <c r="A3" s="157" t="s">
        <v>58</v>
      </c>
      <c r="B3" s="328" t="s">
        <v>64</v>
      </c>
      <c r="C3" s="329"/>
      <c r="D3" s="329"/>
      <c r="E3" s="159" t="s">
        <v>18</v>
      </c>
      <c r="F3" s="159" t="s">
        <v>150</v>
      </c>
    </row>
    <row r="4" spans="1:6" x14ac:dyDescent="0.25">
      <c r="A4" s="122" t="s">
        <v>59</v>
      </c>
      <c r="B4" s="325" t="s">
        <v>108</v>
      </c>
      <c r="C4" s="326"/>
      <c r="D4" s="327"/>
      <c r="E4" s="123">
        <v>15000</v>
      </c>
      <c r="F4" s="122" t="s">
        <v>77</v>
      </c>
    </row>
    <row r="5" spans="1:6" x14ac:dyDescent="0.25">
      <c r="A5" s="87">
        <v>1</v>
      </c>
      <c r="B5" s="301"/>
      <c r="C5" s="301"/>
      <c r="D5" s="301"/>
      <c r="E5" s="1">
        <v>0</v>
      </c>
      <c r="F5" s="154"/>
    </row>
    <row r="6" spans="1:6" x14ac:dyDescent="0.25">
      <c r="A6" s="87">
        <f>A5+1</f>
        <v>2</v>
      </c>
      <c r="B6" s="301"/>
      <c r="C6" s="301"/>
      <c r="D6" s="301"/>
      <c r="E6" s="1">
        <v>0</v>
      </c>
      <c r="F6" s="154"/>
    </row>
    <row r="7" spans="1:6" x14ac:dyDescent="0.25">
      <c r="A7" s="87">
        <f t="shared" ref="A7:A14" si="0">A6+1</f>
        <v>3</v>
      </c>
      <c r="B7" s="301"/>
      <c r="C7" s="301"/>
      <c r="D7" s="301"/>
      <c r="E7" s="1">
        <v>0</v>
      </c>
      <c r="F7" s="154"/>
    </row>
    <row r="8" spans="1:6" x14ac:dyDescent="0.25">
      <c r="A8" s="87">
        <f t="shared" si="0"/>
        <v>4</v>
      </c>
      <c r="B8" s="301"/>
      <c r="C8" s="301"/>
      <c r="D8" s="301"/>
      <c r="E8" s="1">
        <v>0</v>
      </c>
      <c r="F8" s="154"/>
    </row>
    <row r="9" spans="1:6" x14ac:dyDescent="0.25">
      <c r="A9" s="87">
        <f t="shared" si="0"/>
        <v>5</v>
      </c>
      <c r="B9" s="301"/>
      <c r="C9" s="301"/>
      <c r="D9" s="301"/>
      <c r="E9" s="1">
        <v>0</v>
      </c>
      <c r="F9" s="154"/>
    </row>
    <row r="10" spans="1:6" x14ac:dyDescent="0.25">
      <c r="A10" s="87">
        <f t="shared" si="0"/>
        <v>6</v>
      </c>
      <c r="B10" s="301"/>
      <c r="C10" s="301"/>
      <c r="D10" s="301"/>
      <c r="E10" s="1">
        <v>0</v>
      </c>
      <c r="F10" s="154"/>
    </row>
    <row r="11" spans="1:6" x14ac:dyDescent="0.25">
      <c r="A11" s="87">
        <f t="shared" si="0"/>
        <v>7</v>
      </c>
      <c r="B11" s="301"/>
      <c r="C11" s="301"/>
      <c r="D11" s="301"/>
      <c r="E11" s="1">
        <v>0</v>
      </c>
      <c r="F11" s="154"/>
    </row>
    <row r="12" spans="1:6" x14ac:dyDescent="0.25">
      <c r="A12" s="87">
        <f t="shared" si="0"/>
        <v>8</v>
      </c>
      <c r="B12" s="301"/>
      <c r="C12" s="301"/>
      <c r="D12" s="301"/>
      <c r="E12" s="1">
        <v>0</v>
      </c>
      <c r="F12" s="154"/>
    </row>
    <row r="13" spans="1:6" x14ac:dyDescent="0.25">
      <c r="A13" s="87">
        <f t="shared" si="0"/>
        <v>9</v>
      </c>
      <c r="B13" s="301"/>
      <c r="C13" s="301"/>
      <c r="D13" s="301"/>
      <c r="E13" s="1">
        <v>0</v>
      </c>
      <c r="F13" s="154"/>
    </row>
    <row r="14" spans="1:6" x14ac:dyDescent="0.25">
      <c r="A14" s="87">
        <f t="shared" si="0"/>
        <v>10</v>
      </c>
      <c r="B14" s="301"/>
      <c r="C14" s="301"/>
      <c r="D14" s="301"/>
      <c r="E14" s="1">
        <v>0</v>
      </c>
      <c r="F14" s="154"/>
    </row>
    <row r="15" spans="1:6" x14ac:dyDescent="0.25">
      <c r="A15" s="309" t="s">
        <v>19</v>
      </c>
      <c r="B15" s="310"/>
      <c r="C15" s="310"/>
      <c r="D15" s="324"/>
      <c r="E15" s="12">
        <f>SUM(E5:E14)</f>
        <v>0</v>
      </c>
      <c r="F15" s="8"/>
    </row>
    <row r="16" spans="1:6" x14ac:dyDescent="0.25">
      <c r="A16" s="229" t="s">
        <v>179</v>
      </c>
      <c r="B16" s="229"/>
      <c r="C16" s="229"/>
      <c r="D16" s="229"/>
      <c r="E16" s="229"/>
      <c r="F16" s="229"/>
    </row>
    <row r="17" spans="1:6" x14ac:dyDescent="0.25">
      <c r="A17" s="114" t="s">
        <v>58</v>
      </c>
      <c r="B17" s="323" t="s">
        <v>202</v>
      </c>
      <c r="C17" s="323"/>
      <c r="D17" s="323"/>
      <c r="E17" s="323"/>
      <c r="F17" s="323"/>
    </row>
    <row r="18" spans="1:6" x14ac:dyDescent="0.25">
      <c r="A18" s="152">
        <v>1</v>
      </c>
      <c r="B18" s="301"/>
      <c r="C18" s="301"/>
      <c r="D18" s="301"/>
      <c r="E18" s="302"/>
      <c r="F18" s="302"/>
    </row>
    <row r="19" spans="1:6" x14ac:dyDescent="0.25">
      <c r="A19" s="152">
        <f>A18+1</f>
        <v>2</v>
      </c>
      <c r="B19" s="301"/>
      <c r="C19" s="302"/>
      <c r="D19" s="302"/>
      <c r="E19" s="302"/>
      <c r="F19" s="302"/>
    </row>
    <row r="20" spans="1:6" ht="15" customHeight="1" x14ac:dyDescent="0.25">
      <c r="A20" s="152">
        <f t="shared" ref="A20:A27" si="1">A19+1</f>
        <v>3</v>
      </c>
      <c r="B20" s="301"/>
      <c r="C20" s="302"/>
      <c r="D20" s="302"/>
      <c r="E20" s="302"/>
      <c r="F20" s="302"/>
    </row>
    <row r="21" spans="1:6" x14ac:dyDescent="0.25">
      <c r="A21" s="152">
        <f t="shared" si="1"/>
        <v>4</v>
      </c>
      <c r="B21" s="301"/>
      <c r="C21" s="302"/>
      <c r="D21" s="302"/>
      <c r="E21" s="302"/>
      <c r="F21" s="302"/>
    </row>
    <row r="22" spans="1:6" x14ac:dyDescent="0.25">
      <c r="A22" s="152">
        <f t="shared" si="1"/>
        <v>5</v>
      </c>
      <c r="B22" s="301" t="s">
        <v>13</v>
      </c>
      <c r="C22" s="302"/>
      <c r="D22" s="302"/>
      <c r="E22" s="302"/>
      <c r="F22" s="302"/>
    </row>
    <row r="23" spans="1:6" x14ac:dyDescent="0.25">
      <c r="A23" s="152">
        <f t="shared" si="1"/>
        <v>6</v>
      </c>
      <c r="B23" s="301" t="s">
        <v>13</v>
      </c>
      <c r="C23" s="302"/>
      <c r="D23" s="302"/>
      <c r="E23" s="302"/>
      <c r="F23" s="302"/>
    </row>
    <row r="24" spans="1:6" x14ac:dyDescent="0.25">
      <c r="A24" s="152">
        <f t="shared" si="1"/>
        <v>7</v>
      </c>
      <c r="B24" s="301" t="s">
        <v>13</v>
      </c>
      <c r="C24" s="302"/>
      <c r="D24" s="302"/>
      <c r="E24" s="302"/>
      <c r="F24" s="302"/>
    </row>
    <row r="25" spans="1:6" x14ac:dyDescent="0.25">
      <c r="A25" s="152">
        <f t="shared" si="1"/>
        <v>8</v>
      </c>
      <c r="B25" s="301" t="s">
        <v>13</v>
      </c>
      <c r="C25" s="302"/>
      <c r="D25" s="302"/>
      <c r="E25" s="302"/>
      <c r="F25" s="302"/>
    </row>
    <row r="26" spans="1:6" x14ac:dyDescent="0.25">
      <c r="A26" s="152">
        <f t="shared" si="1"/>
        <v>9</v>
      </c>
      <c r="B26" s="301" t="s">
        <v>13</v>
      </c>
      <c r="C26" s="302"/>
      <c r="D26" s="302"/>
      <c r="E26" s="302"/>
      <c r="F26" s="302"/>
    </row>
    <row r="27" spans="1:6" x14ac:dyDescent="0.25">
      <c r="A27" s="152">
        <f t="shared" si="1"/>
        <v>10</v>
      </c>
      <c r="B27" s="301" t="s">
        <v>13</v>
      </c>
      <c r="C27" s="302"/>
      <c r="D27" s="302"/>
      <c r="E27" s="302"/>
      <c r="F27" s="302"/>
    </row>
  </sheetData>
  <sheetProtection algorithmName="SHA-512" hashValue="OF0t+ELPsg5oIbd67TuVbJHWCCFCkWI58IkkapXYgqeq3qoKErA0QRFtuk4Zu6uijFr+yXo5KGuJ3PYVKUhKaw==" saltValue="Ie9KOwqg46zrs93tB1Gcnw==" spinCount="100000" sheet="1" objects="1" scenarios="1"/>
  <mergeCells count="27">
    <mergeCell ref="B8:D8"/>
    <mergeCell ref="B4:D4"/>
    <mergeCell ref="B3:D3"/>
    <mergeCell ref="B5:D5"/>
    <mergeCell ref="B6:D6"/>
    <mergeCell ref="B7:D7"/>
    <mergeCell ref="A15:D15"/>
    <mergeCell ref="A16:F16"/>
    <mergeCell ref="B11:D11"/>
    <mergeCell ref="B9:D9"/>
    <mergeCell ref="B10:D10"/>
    <mergeCell ref="B26:F26"/>
    <mergeCell ref="B27:F27"/>
    <mergeCell ref="A1:F1"/>
    <mergeCell ref="A2:F2"/>
    <mergeCell ref="B20:F20"/>
    <mergeCell ref="B21:F21"/>
    <mergeCell ref="B22:F22"/>
    <mergeCell ref="B23:F23"/>
    <mergeCell ref="B24:F24"/>
    <mergeCell ref="B25:F25"/>
    <mergeCell ref="B17:F17"/>
    <mergeCell ref="B18:F18"/>
    <mergeCell ref="B19:F19"/>
    <mergeCell ref="B12:D12"/>
    <mergeCell ref="B13:D13"/>
    <mergeCell ref="B14:D14"/>
  </mergeCells>
  <pageMargins left="0.7" right="0.7" top="0.75" bottom="0.75" header="0.3" footer="0.3"/>
  <pageSetup orientation="landscape" r:id="rId1"/>
  <headerFooter>
    <oddHeader>&amp;CU.S. DOT SOLICITATION FOR SMALL BUSINESS INNOVATION RESEARCH PROGRAM
APPENDIX C</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Instructions Pg 1</vt:lpstr>
      <vt:lpstr>Instructions Pg 2</vt:lpstr>
      <vt:lpstr>Coversheet</vt:lpstr>
      <vt:lpstr>Cost Summary_A</vt:lpstr>
      <vt:lpstr>Direct labor_B</vt:lpstr>
      <vt:lpstr>Materials_C</vt:lpstr>
      <vt:lpstr>Equipment_D</vt:lpstr>
      <vt:lpstr>Special test equipment_E</vt:lpstr>
      <vt:lpstr>Subcontracts_F</vt:lpstr>
      <vt:lpstr>Consultants_G</vt:lpstr>
      <vt:lpstr>Travel_H</vt:lpstr>
      <vt:lpstr>Other_I</vt:lpstr>
      <vt:lpstr>Narrative_J</vt:lpstr>
      <vt:lpstr>Coversheet!Print_Area</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Gerald CTR (VOLPE)</dc:creator>
  <cp:lastModifiedBy>Mendez, Carolina (Volpe)</cp:lastModifiedBy>
  <cp:lastPrinted>2020-10-07T18:31:06Z</cp:lastPrinted>
  <dcterms:created xsi:type="dcterms:W3CDTF">2013-11-13T15:26:42Z</dcterms:created>
  <dcterms:modified xsi:type="dcterms:W3CDTF">2023-02-06T19:27:29Z</dcterms:modified>
</cp:coreProperties>
</file>